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10 -  LICITAÇÕES\Manutenção elevador\Editáveis\"/>
    </mc:Choice>
  </mc:AlternateContent>
  <bookViews>
    <workbookView xWindow="0" yWindow="0" windowWidth="15360" windowHeight="7755"/>
  </bookViews>
  <sheets>
    <sheet name="Lote 1" sheetId="5" r:id="rId1"/>
    <sheet name="Lote 2" sheetId="4" r:id="rId2"/>
    <sheet name="Lote 3" sheetId="6" r:id="rId3"/>
  </sheets>
  <definedNames>
    <definedName name="_xlnm.Print_Titles" localSheetId="0">'Lote 1'!$A:$D,'Lote 1'!$1:$11</definedName>
    <definedName name="_xlnm.Print_Titles" localSheetId="1">'Lote 2'!$A:$D,'Lote 2'!$1:$11</definedName>
    <definedName name="_xlnm.Print_Titles" localSheetId="2">'Lote 3'!$A:$D,'Lote 3'!$1:$11</definedName>
  </definedNames>
  <calcPr calcId="152511" iterateDelta="1E-4"/>
</workbook>
</file>

<file path=xl/calcChain.xml><?xml version="1.0" encoding="utf-8"?>
<calcChain xmlns="http://schemas.openxmlformats.org/spreadsheetml/2006/main">
  <c r="D18" i="5" l="1"/>
  <c r="D61" i="5" s="1"/>
  <c r="D18" i="6"/>
  <c r="D18" i="4"/>
  <c r="E63" i="5"/>
  <c r="D13" i="5"/>
  <c r="D13" i="6"/>
  <c r="C42" i="6" l="1"/>
  <c r="C61" i="5" l="1"/>
  <c r="D40" i="5" l="1"/>
  <c r="D48" i="5"/>
  <c r="D56" i="5"/>
  <c r="D44" i="5"/>
  <c r="D45" i="5"/>
  <c r="D55" i="5"/>
  <c r="D41" i="5"/>
  <c r="D49" i="5"/>
  <c r="D57" i="5"/>
  <c r="D51" i="5"/>
  <c r="D52" i="5"/>
  <c r="D46" i="5"/>
  <c r="D47" i="5"/>
  <c r="D42" i="5"/>
  <c r="D50" i="5"/>
  <c r="D58" i="5"/>
  <c r="D59" i="5"/>
  <c r="D60" i="5"/>
  <c r="D53" i="5"/>
  <c r="D54" i="5"/>
  <c r="D43" i="5"/>
  <c r="AB41" i="6"/>
  <c r="Z41" i="6"/>
  <c r="X41" i="6"/>
  <c r="V41" i="6"/>
  <c r="T41" i="6"/>
  <c r="R41" i="6"/>
  <c r="P41" i="6"/>
  <c r="N41" i="6"/>
  <c r="L41" i="6"/>
  <c r="J41" i="6"/>
  <c r="H41" i="6"/>
  <c r="F41" i="6"/>
  <c r="AB40" i="6"/>
  <c r="Z40" i="6"/>
  <c r="X40" i="6"/>
  <c r="V40" i="6"/>
  <c r="T40" i="6"/>
  <c r="R40" i="6"/>
  <c r="P40" i="6"/>
  <c r="N40" i="6"/>
  <c r="L40" i="6"/>
  <c r="J40" i="6"/>
  <c r="H40" i="6"/>
  <c r="F40" i="6"/>
  <c r="AB39" i="6"/>
  <c r="Z39" i="6"/>
  <c r="X39" i="6"/>
  <c r="V39" i="6"/>
  <c r="T39" i="6"/>
  <c r="R39" i="6"/>
  <c r="P39" i="6"/>
  <c r="N39" i="6"/>
  <c r="L39" i="6"/>
  <c r="J39" i="6"/>
  <c r="H39" i="6"/>
  <c r="F39" i="6"/>
  <c r="AB38" i="6"/>
  <c r="Z38" i="6"/>
  <c r="X38" i="6"/>
  <c r="V38" i="6"/>
  <c r="T38" i="6"/>
  <c r="R38" i="6"/>
  <c r="P38" i="6"/>
  <c r="N38" i="6"/>
  <c r="L38" i="6"/>
  <c r="J38" i="6"/>
  <c r="H38" i="6"/>
  <c r="F38" i="6"/>
  <c r="AB37" i="6"/>
  <c r="Z37" i="6"/>
  <c r="X37" i="6"/>
  <c r="V37" i="6"/>
  <c r="T37" i="6"/>
  <c r="R37" i="6"/>
  <c r="P37" i="6"/>
  <c r="N37" i="6"/>
  <c r="L37" i="6"/>
  <c r="J37" i="6"/>
  <c r="H37" i="6"/>
  <c r="F37" i="6"/>
  <c r="AB36" i="6"/>
  <c r="Z36" i="6"/>
  <c r="X36" i="6"/>
  <c r="V36" i="6"/>
  <c r="T36" i="6"/>
  <c r="R36" i="6"/>
  <c r="P36" i="6"/>
  <c r="N36" i="6"/>
  <c r="L36" i="6"/>
  <c r="J36" i="6"/>
  <c r="H36" i="6"/>
  <c r="F36" i="6"/>
  <c r="AB35" i="6"/>
  <c r="Z35" i="6"/>
  <c r="X35" i="6"/>
  <c r="V35" i="6"/>
  <c r="T35" i="6"/>
  <c r="R35" i="6"/>
  <c r="P35" i="6"/>
  <c r="N35" i="6"/>
  <c r="L35" i="6"/>
  <c r="J35" i="6"/>
  <c r="H35" i="6"/>
  <c r="F35" i="6"/>
  <c r="AB34" i="6"/>
  <c r="Z34" i="6"/>
  <c r="X34" i="6"/>
  <c r="V34" i="6"/>
  <c r="T34" i="6"/>
  <c r="R34" i="6"/>
  <c r="P34" i="6"/>
  <c r="N34" i="6"/>
  <c r="L34" i="6"/>
  <c r="J34" i="6"/>
  <c r="H34" i="6"/>
  <c r="F34" i="6"/>
  <c r="AB33" i="6"/>
  <c r="Z33" i="6"/>
  <c r="X33" i="6"/>
  <c r="V33" i="6"/>
  <c r="T33" i="6"/>
  <c r="R33" i="6"/>
  <c r="P33" i="6"/>
  <c r="N33" i="6"/>
  <c r="L33" i="6"/>
  <c r="J33" i="6"/>
  <c r="H33" i="6"/>
  <c r="F33" i="6"/>
  <c r="AB32" i="6"/>
  <c r="Z32" i="6"/>
  <c r="X32" i="6"/>
  <c r="V32" i="6"/>
  <c r="T32" i="6"/>
  <c r="R32" i="6"/>
  <c r="P32" i="6"/>
  <c r="N32" i="6"/>
  <c r="L32" i="6"/>
  <c r="J32" i="6"/>
  <c r="H32" i="6"/>
  <c r="F32" i="6"/>
  <c r="AB31" i="6"/>
  <c r="Z31" i="6"/>
  <c r="X31" i="6"/>
  <c r="V31" i="6"/>
  <c r="T31" i="6"/>
  <c r="R31" i="6"/>
  <c r="P31" i="6"/>
  <c r="N31" i="6"/>
  <c r="L31" i="6"/>
  <c r="J31" i="6"/>
  <c r="H31" i="6"/>
  <c r="F31" i="6"/>
  <c r="AB30" i="6"/>
  <c r="Z30" i="6"/>
  <c r="X30" i="6"/>
  <c r="V30" i="6"/>
  <c r="T30" i="6"/>
  <c r="R30" i="6"/>
  <c r="P30" i="6"/>
  <c r="N30" i="6"/>
  <c r="L30" i="6"/>
  <c r="J30" i="6"/>
  <c r="H30" i="6"/>
  <c r="F30" i="6"/>
  <c r="AB29" i="6"/>
  <c r="Z29" i="6"/>
  <c r="X29" i="6"/>
  <c r="V29" i="6"/>
  <c r="T29" i="6"/>
  <c r="R29" i="6"/>
  <c r="P29" i="6"/>
  <c r="N29" i="6"/>
  <c r="L29" i="6"/>
  <c r="J29" i="6"/>
  <c r="H29" i="6"/>
  <c r="F29" i="6"/>
  <c r="AB28" i="6"/>
  <c r="Z28" i="6"/>
  <c r="X28" i="6"/>
  <c r="V28" i="6"/>
  <c r="T28" i="6"/>
  <c r="R28" i="6"/>
  <c r="P28" i="6"/>
  <c r="N28" i="6"/>
  <c r="L28" i="6"/>
  <c r="J28" i="6"/>
  <c r="H28" i="6"/>
  <c r="F28" i="6"/>
  <c r="AB27" i="6"/>
  <c r="Z27" i="6"/>
  <c r="X27" i="6"/>
  <c r="V27" i="6"/>
  <c r="T27" i="6"/>
  <c r="R27" i="6"/>
  <c r="P27" i="6"/>
  <c r="N27" i="6"/>
  <c r="L27" i="6"/>
  <c r="J27" i="6"/>
  <c r="H27" i="6"/>
  <c r="F27" i="6"/>
  <c r="AB26" i="6"/>
  <c r="Z26" i="6"/>
  <c r="X26" i="6"/>
  <c r="V26" i="6"/>
  <c r="T26" i="6"/>
  <c r="R26" i="6"/>
  <c r="P26" i="6"/>
  <c r="N26" i="6"/>
  <c r="L26" i="6"/>
  <c r="J26" i="6"/>
  <c r="H26" i="6"/>
  <c r="F26" i="6"/>
  <c r="AB25" i="6"/>
  <c r="Z25" i="6"/>
  <c r="X25" i="6"/>
  <c r="V25" i="6"/>
  <c r="T25" i="6"/>
  <c r="R25" i="6"/>
  <c r="P25" i="6"/>
  <c r="N25" i="6"/>
  <c r="L25" i="6"/>
  <c r="J25" i="6"/>
  <c r="H25" i="6"/>
  <c r="F25" i="6"/>
  <c r="AB24" i="6"/>
  <c r="Z24" i="6"/>
  <c r="X24" i="6"/>
  <c r="V24" i="6"/>
  <c r="T24" i="6"/>
  <c r="R24" i="6"/>
  <c r="P24" i="6"/>
  <c r="N24" i="6"/>
  <c r="L24" i="6"/>
  <c r="J24" i="6"/>
  <c r="H24" i="6"/>
  <c r="F24" i="6"/>
  <c r="AB23" i="6"/>
  <c r="Z23" i="6"/>
  <c r="X23" i="6"/>
  <c r="V23" i="6"/>
  <c r="T23" i="6"/>
  <c r="R23" i="6"/>
  <c r="P23" i="6"/>
  <c r="N23" i="6"/>
  <c r="L23" i="6"/>
  <c r="J23" i="6"/>
  <c r="H23" i="6"/>
  <c r="F23" i="6"/>
  <c r="AB22" i="6"/>
  <c r="Z22" i="6"/>
  <c r="X22" i="6"/>
  <c r="V22" i="6"/>
  <c r="T22" i="6"/>
  <c r="R22" i="6"/>
  <c r="P22" i="6"/>
  <c r="N22" i="6"/>
  <c r="L22" i="6"/>
  <c r="J22" i="6"/>
  <c r="H22" i="6"/>
  <c r="F22" i="6"/>
  <c r="AB21" i="6"/>
  <c r="Z21" i="6"/>
  <c r="X21" i="6"/>
  <c r="V21" i="6"/>
  <c r="T21" i="6"/>
  <c r="R21" i="6"/>
  <c r="P21" i="6"/>
  <c r="N21" i="6"/>
  <c r="L21" i="6"/>
  <c r="J21" i="6"/>
  <c r="H21" i="6"/>
  <c r="F21" i="6"/>
  <c r="AB20" i="6"/>
  <c r="Z20" i="6"/>
  <c r="X20" i="6"/>
  <c r="V20" i="6"/>
  <c r="T20" i="6"/>
  <c r="R20" i="6"/>
  <c r="P20" i="6"/>
  <c r="N20" i="6"/>
  <c r="L20" i="6"/>
  <c r="J20" i="6"/>
  <c r="H20" i="6"/>
  <c r="F20" i="6"/>
  <c r="AB19" i="6"/>
  <c r="Z19" i="6"/>
  <c r="X19" i="6"/>
  <c r="V19" i="6"/>
  <c r="T19" i="6"/>
  <c r="R19" i="6"/>
  <c r="P19" i="6"/>
  <c r="N19" i="6"/>
  <c r="L19" i="6"/>
  <c r="J19" i="6"/>
  <c r="H19" i="6"/>
  <c r="F19" i="6"/>
  <c r="AB18" i="6"/>
  <c r="Z18" i="6"/>
  <c r="X18" i="6"/>
  <c r="V18" i="6"/>
  <c r="T18" i="6"/>
  <c r="R18" i="6"/>
  <c r="P18" i="6"/>
  <c r="N18" i="6"/>
  <c r="L18" i="6"/>
  <c r="J18" i="6"/>
  <c r="H18" i="6"/>
  <c r="F18" i="6"/>
  <c r="AB17" i="6"/>
  <c r="Z17" i="6"/>
  <c r="X17" i="6"/>
  <c r="V17" i="6"/>
  <c r="T17" i="6"/>
  <c r="R17" i="6"/>
  <c r="P17" i="6"/>
  <c r="N17" i="6"/>
  <c r="L17" i="6"/>
  <c r="J17" i="6"/>
  <c r="H17" i="6"/>
  <c r="F17" i="6"/>
  <c r="AB16" i="6"/>
  <c r="Z16" i="6"/>
  <c r="X16" i="6"/>
  <c r="V16" i="6"/>
  <c r="T16" i="6"/>
  <c r="R16" i="6"/>
  <c r="P16" i="6"/>
  <c r="N16" i="6"/>
  <c r="L16" i="6"/>
  <c r="J16" i="6"/>
  <c r="H16" i="6"/>
  <c r="F16" i="6"/>
  <c r="AB15" i="6"/>
  <c r="Z15" i="6"/>
  <c r="X15" i="6"/>
  <c r="V15" i="6"/>
  <c r="T15" i="6"/>
  <c r="R15" i="6"/>
  <c r="P15" i="6"/>
  <c r="N15" i="6"/>
  <c r="L15" i="6"/>
  <c r="J15" i="6"/>
  <c r="H15" i="6"/>
  <c r="F15" i="6"/>
  <c r="AB14" i="6"/>
  <c r="Z14" i="6"/>
  <c r="X14" i="6"/>
  <c r="V14" i="6"/>
  <c r="T14" i="6"/>
  <c r="R14" i="6"/>
  <c r="P14" i="6"/>
  <c r="N14" i="6"/>
  <c r="L14" i="6"/>
  <c r="J14" i="6"/>
  <c r="H14" i="6"/>
  <c r="F14" i="6"/>
  <c r="AB13" i="6"/>
  <c r="Z13" i="6"/>
  <c r="X13" i="6"/>
  <c r="V13" i="6"/>
  <c r="T13" i="6"/>
  <c r="R13" i="6"/>
  <c r="P13" i="6"/>
  <c r="N13" i="6"/>
  <c r="L13" i="6"/>
  <c r="J13" i="6"/>
  <c r="H13" i="6"/>
  <c r="F13" i="6"/>
  <c r="M38" i="6" l="1"/>
  <c r="W37" i="6"/>
  <c r="M40" i="6"/>
  <c r="Y19" i="6"/>
  <c r="Q16" i="6"/>
  <c r="O28" i="6"/>
  <c r="U29" i="6"/>
  <c r="E33" i="6"/>
  <c r="U14" i="6"/>
  <c r="E16" i="6"/>
  <c r="U16" i="6"/>
  <c r="AA38" i="6"/>
  <c r="G14" i="6"/>
  <c r="O15" i="6"/>
  <c r="O27" i="6"/>
  <c r="Q13" i="6"/>
  <c r="Y14" i="6"/>
  <c r="I26" i="6"/>
  <c r="Y26" i="6"/>
  <c r="K37" i="6"/>
  <c r="Y37" i="6"/>
  <c r="K14" i="6"/>
  <c r="M18" i="6"/>
  <c r="U19" i="6"/>
  <c r="E21" i="6"/>
  <c r="Q33" i="6"/>
  <c r="Y34" i="6"/>
  <c r="G13" i="6"/>
  <c r="G17" i="6"/>
  <c r="W17" i="6"/>
  <c r="S13" i="6"/>
  <c r="I14" i="6"/>
  <c r="W14" i="6"/>
  <c r="M15" i="6"/>
  <c r="D16" i="6"/>
  <c r="S16" i="6"/>
  <c r="I17" i="6"/>
  <c r="Y17" i="6"/>
  <c r="G19" i="6"/>
  <c r="I22" i="6"/>
  <c r="W24" i="6"/>
  <c r="AA27" i="6"/>
  <c r="K30" i="6"/>
  <c r="AA30" i="6"/>
  <c r="AA32" i="6"/>
  <c r="M35" i="6"/>
  <c r="AA40" i="6"/>
  <c r="W40" i="6"/>
  <c r="I39" i="6"/>
  <c r="I35" i="6"/>
  <c r="K32" i="6"/>
  <c r="K31" i="6"/>
  <c r="W27" i="6"/>
  <c r="K27" i="6"/>
  <c r="E25" i="6"/>
  <c r="S24" i="6"/>
  <c r="G24" i="6"/>
  <c r="D23" i="6"/>
  <c r="Q22" i="6"/>
  <c r="D22" i="6"/>
  <c r="Q21" i="6"/>
  <c r="D21" i="6"/>
  <c r="U18" i="6"/>
  <c r="D17" i="6"/>
  <c r="W41" i="6"/>
  <c r="G36" i="6"/>
  <c r="W34" i="6"/>
  <c r="Y33" i="6"/>
  <c r="S29" i="6"/>
  <c r="D25" i="6"/>
  <c r="E20" i="6"/>
  <c r="S19" i="6"/>
  <c r="D19" i="6"/>
  <c r="G41" i="6"/>
  <c r="G39" i="6"/>
  <c r="D38" i="6"/>
  <c r="S37" i="6"/>
  <c r="G35" i="6"/>
  <c r="I34" i="6"/>
  <c r="S30" i="6"/>
  <c r="S28" i="6"/>
  <c r="I27" i="6"/>
  <c r="E26" i="6"/>
  <c r="D24" i="6"/>
  <c r="D20" i="6"/>
  <c r="S40" i="6"/>
  <c r="D37" i="6"/>
  <c r="D36" i="6"/>
  <c r="Q31" i="6"/>
  <c r="D30" i="6"/>
  <c r="D29" i="6"/>
  <c r="D28" i="6"/>
  <c r="D26" i="6"/>
  <c r="O24" i="6"/>
  <c r="M22" i="6"/>
  <c r="Y21" i="6"/>
  <c r="Q18" i="6"/>
  <c r="D41" i="6"/>
  <c r="D40" i="6"/>
  <c r="D39" i="6"/>
  <c r="AA37" i="6"/>
  <c r="Q37" i="6"/>
  <c r="D35" i="6"/>
  <c r="U33" i="6"/>
  <c r="D32" i="6"/>
  <c r="D31" i="6"/>
  <c r="Q30" i="6"/>
  <c r="O29" i="6"/>
  <c r="Y24" i="6"/>
  <c r="W20" i="6"/>
  <c r="K20" i="6"/>
  <c r="AA19" i="6"/>
  <c r="Y18" i="6"/>
  <c r="AA41" i="6"/>
  <c r="O40" i="6"/>
  <c r="K36" i="6"/>
  <c r="Y35" i="6"/>
  <c r="D34" i="6"/>
  <c r="S33" i="6"/>
  <c r="D33" i="6"/>
  <c r="M31" i="6"/>
  <c r="G23" i="6"/>
  <c r="W18" i="6"/>
  <c r="G16" i="6"/>
  <c r="K19" i="6"/>
  <c r="O32" i="6"/>
  <c r="M34" i="6"/>
  <c r="W36" i="6"/>
  <c r="W39" i="6"/>
  <c r="I13" i="6"/>
  <c r="AA14" i="6"/>
  <c r="U21" i="6"/>
  <c r="O14" i="6"/>
  <c r="I16" i="6"/>
  <c r="O17" i="6"/>
  <c r="S20" i="6"/>
  <c r="I21" i="6"/>
  <c r="E23" i="6"/>
  <c r="U25" i="6"/>
  <c r="M26" i="6"/>
  <c r="D27" i="6"/>
  <c r="K29" i="6"/>
  <c r="Y29" i="6"/>
  <c r="AA34" i="6"/>
  <c r="I36" i="6"/>
  <c r="O37" i="6"/>
  <c r="Y41" i="6"/>
  <c r="W13" i="6"/>
  <c r="W16" i="6"/>
  <c r="K24" i="6"/>
  <c r="O30" i="6"/>
  <c r="W31" i="6"/>
  <c r="Y13" i="6"/>
  <c r="S15" i="6"/>
  <c r="K13" i="6"/>
  <c r="AA13" i="6"/>
  <c r="Q14" i="6"/>
  <c r="E15" i="6"/>
  <c r="U15" i="6"/>
  <c r="K16" i="6"/>
  <c r="Y16" i="6"/>
  <c r="G20" i="6"/>
  <c r="W23" i="6"/>
  <c r="W28" i="6"/>
  <c r="AA31" i="6"/>
  <c r="AA33" i="6"/>
  <c r="O34" i="6"/>
  <c r="Y36" i="6"/>
  <c r="M39" i="6"/>
  <c r="AA39" i="6"/>
  <c r="K41" i="6"/>
  <c r="M14" i="6"/>
  <c r="E18" i="6"/>
  <c r="S23" i="6"/>
  <c r="D15" i="6"/>
  <c r="M13" i="6"/>
  <c r="D14" i="6"/>
  <c r="S14" i="6"/>
  <c r="G15" i="6"/>
  <c r="W15" i="6"/>
  <c r="M16" i="6"/>
  <c r="I18" i="6"/>
  <c r="U20" i="6"/>
  <c r="I25" i="6"/>
  <c r="Y25" i="6"/>
  <c r="K28" i="6"/>
  <c r="M29" i="6"/>
  <c r="E34" i="6"/>
  <c r="I38" i="6"/>
  <c r="Y38" i="6"/>
  <c r="O13" i="6"/>
  <c r="E14" i="6"/>
  <c r="I15" i="6"/>
  <c r="Y15" i="6"/>
  <c r="O16" i="6"/>
  <c r="E17" i="6"/>
  <c r="U17" i="6"/>
  <c r="AA18" i="6"/>
  <c r="I20" i="6"/>
  <c r="E22" i="6"/>
  <c r="U22" i="6"/>
  <c r="Y28" i="6"/>
  <c r="W30" i="6"/>
  <c r="W35" i="6"/>
  <c r="O41" i="6"/>
  <c r="K18" i="6"/>
  <c r="I19" i="6"/>
  <c r="W19" i="6"/>
  <c r="G21" i="6"/>
  <c r="S21" i="6"/>
  <c r="G22" i="6"/>
  <c r="S22" i="6"/>
  <c r="U23" i="6"/>
  <c r="I24" i="6"/>
  <c r="U24" i="6"/>
  <c r="G25" i="6"/>
  <c r="W25" i="6"/>
  <c r="K26" i="6"/>
  <c r="AA26" i="6"/>
  <c r="M27" i="6"/>
  <c r="Y27" i="6"/>
  <c r="M28" i="6"/>
  <c r="W29" i="6"/>
  <c r="M30" i="6"/>
  <c r="Y30" i="6"/>
  <c r="Y31" i="6"/>
  <c r="M32" i="6"/>
  <c r="K35" i="6"/>
  <c r="M37" i="6"/>
  <c r="K38" i="6"/>
  <c r="K39" i="6"/>
  <c r="Y39" i="6"/>
  <c r="Y40" i="6"/>
  <c r="M41" i="6"/>
  <c r="K17" i="6"/>
  <c r="AA17" i="6"/>
  <c r="O18" i="6"/>
  <c r="M19" i="6"/>
  <c r="W21" i="6"/>
  <c r="K22" i="6"/>
  <c r="I23" i="6"/>
  <c r="Y23" i="6"/>
  <c r="M24" i="6"/>
  <c r="K25" i="6"/>
  <c r="AA25" i="6"/>
  <c r="O26" i="6"/>
  <c r="E27" i="6"/>
  <c r="AA28" i="6"/>
  <c r="AA29" i="6"/>
  <c r="O31" i="6"/>
  <c r="Q32" i="6"/>
  <c r="G33" i="6"/>
  <c r="Q34" i="6"/>
  <c r="AA35" i="6"/>
  <c r="M36" i="6"/>
  <c r="AA36" i="6"/>
  <c r="O38" i="6"/>
  <c r="Q40" i="6"/>
  <c r="Q41" i="6"/>
  <c r="K15" i="6"/>
  <c r="AA15" i="6"/>
  <c r="M17" i="6"/>
  <c r="O19" i="6"/>
  <c r="K21" i="6"/>
  <c r="W22" i="6"/>
  <c r="K23" i="6"/>
  <c r="AA23" i="6"/>
  <c r="M25" i="6"/>
  <c r="Q26" i="6"/>
  <c r="G27" i="6"/>
  <c r="Q27" i="6"/>
  <c r="Q28" i="6"/>
  <c r="E31" i="6"/>
  <c r="E32" i="6"/>
  <c r="S32" i="6"/>
  <c r="I33" i="6"/>
  <c r="G34" i="6"/>
  <c r="S34" i="6"/>
  <c r="E35" i="6"/>
  <c r="O35" i="6"/>
  <c r="O36" i="6"/>
  <c r="Q38" i="6"/>
  <c r="E39" i="6"/>
  <c r="O39" i="6"/>
  <c r="E40" i="6"/>
  <c r="E41" i="6"/>
  <c r="S41" i="6"/>
  <c r="Q19" i="6"/>
  <c r="M20" i="6"/>
  <c r="Y20" i="6"/>
  <c r="M21" i="6"/>
  <c r="Y22" i="6"/>
  <c r="M23" i="6"/>
  <c r="AA24" i="6"/>
  <c r="O25" i="6"/>
  <c r="S26" i="6"/>
  <c r="S27" i="6"/>
  <c r="E28" i="6"/>
  <c r="E29" i="6"/>
  <c r="Q29" i="6"/>
  <c r="E30" i="6"/>
  <c r="G31" i="6"/>
  <c r="G32" i="6"/>
  <c r="U32" i="6"/>
  <c r="K33" i="6"/>
  <c r="W33" i="6"/>
  <c r="U34" i="6"/>
  <c r="Q35" i="6"/>
  <c r="E36" i="6"/>
  <c r="Q36" i="6"/>
  <c r="E37" i="6"/>
  <c r="S38" i="6"/>
  <c r="Q39" i="6"/>
  <c r="G40" i="6"/>
  <c r="U41" i="6"/>
  <c r="AA16" i="6"/>
  <c r="Q17" i="6"/>
  <c r="S18" i="6"/>
  <c r="O20" i="6"/>
  <c r="AA20" i="6"/>
  <c r="O21" i="6"/>
  <c r="AA21" i="6"/>
  <c r="O22" i="6"/>
  <c r="AA22" i="6"/>
  <c r="O23" i="6"/>
  <c r="E24" i="6"/>
  <c r="Q24" i="6"/>
  <c r="Q25" i="6"/>
  <c r="U26" i="6"/>
  <c r="U27" i="6"/>
  <c r="G28" i="6"/>
  <c r="G29" i="6"/>
  <c r="G30" i="6"/>
  <c r="I31" i="6"/>
  <c r="S31" i="6"/>
  <c r="I32" i="6"/>
  <c r="W32" i="6"/>
  <c r="M33" i="6"/>
  <c r="S35" i="6"/>
  <c r="S36" i="6"/>
  <c r="G37" i="6"/>
  <c r="E38" i="6"/>
  <c r="U38" i="6"/>
  <c r="S39" i="6"/>
  <c r="I40" i="6"/>
  <c r="U40" i="6"/>
  <c r="Q15" i="6"/>
  <c r="S17" i="6"/>
  <c r="G18" i="6"/>
  <c r="E19" i="6"/>
  <c r="Q20" i="6"/>
  <c r="Q23" i="6"/>
  <c r="S25" i="6"/>
  <c r="G26" i="6"/>
  <c r="W26" i="6"/>
  <c r="I28" i="6"/>
  <c r="U28" i="6"/>
  <c r="I29" i="6"/>
  <c r="I30" i="6"/>
  <c r="U30" i="6"/>
  <c r="U31" i="6"/>
  <c r="Y32" i="6"/>
  <c r="O33" i="6"/>
  <c r="K34" i="6"/>
  <c r="U35" i="6"/>
  <c r="U36" i="6"/>
  <c r="I37" i="6"/>
  <c r="U37" i="6"/>
  <c r="G38" i="6"/>
  <c r="W38" i="6"/>
  <c r="U39" i="6"/>
  <c r="K40" i="6"/>
  <c r="I41" i="6"/>
  <c r="U44" i="6"/>
  <c r="E44" i="6"/>
  <c r="E45" i="6" s="1"/>
  <c r="Y44" i="6"/>
  <c r="I44" i="6"/>
  <c r="S44" i="6"/>
  <c r="E13" i="6"/>
  <c r="U13" i="6"/>
  <c r="K44" i="6"/>
  <c r="Q44" i="6"/>
  <c r="AA44" i="6"/>
  <c r="M44" i="6"/>
  <c r="G44" i="6"/>
  <c r="O44" i="6"/>
  <c r="W44" i="6"/>
  <c r="C44" i="4"/>
  <c r="G45" i="6" l="1"/>
  <c r="I45" i="6" s="1"/>
  <c r="K45" i="6" s="1"/>
  <c r="M45" i="6" s="1"/>
  <c r="O45" i="6" s="1"/>
  <c r="Q45" i="6" s="1"/>
  <c r="S45" i="6" s="1"/>
  <c r="U45" i="6" s="1"/>
  <c r="W45" i="6" s="1"/>
  <c r="Y45" i="6" s="1"/>
  <c r="AA45" i="6" s="1"/>
  <c r="G42" i="6"/>
  <c r="K42" i="6"/>
  <c r="O42" i="6"/>
  <c r="W42" i="6"/>
  <c r="S42" i="6"/>
  <c r="AA42" i="6"/>
  <c r="I42" i="6"/>
  <c r="Q42" i="6"/>
  <c r="M42" i="6"/>
  <c r="D42" i="6"/>
  <c r="U42" i="6"/>
  <c r="E42" i="6"/>
  <c r="E43" i="6" s="1"/>
  <c r="Y42" i="6"/>
  <c r="G43" i="6" l="1"/>
  <c r="I43" i="6" s="1"/>
  <c r="K43" i="6" s="1"/>
  <c r="M43" i="6" s="1"/>
  <c r="O43" i="6" s="1"/>
  <c r="Q43" i="6" s="1"/>
  <c r="S43" i="6" s="1"/>
  <c r="U43" i="6" s="1"/>
  <c r="W43" i="6" s="1"/>
  <c r="Y43" i="6" s="1"/>
  <c r="AA43" i="6" s="1"/>
  <c r="AB60" i="5"/>
  <c r="AA60" i="5" s="1"/>
  <c r="Z60" i="5"/>
  <c r="Y60" i="5" s="1"/>
  <c r="X60" i="5"/>
  <c r="W60" i="5" s="1"/>
  <c r="V60" i="5"/>
  <c r="U60" i="5" s="1"/>
  <c r="T60" i="5"/>
  <c r="S60" i="5" s="1"/>
  <c r="R60" i="5"/>
  <c r="Q60" i="5" s="1"/>
  <c r="P60" i="5"/>
  <c r="O60" i="5" s="1"/>
  <c r="N60" i="5"/>
  <c r="M60" i="5" s="1"/>
  <c r="L60" i="5"/>
  <c r="K60" i="5" s="1"/>
  <c r="J60" i="5"/>
  <c r="I60" i="5"/>
  <c r="H60" i="5"/>
  <c r="G60" i="5" s="1"/>
  <c r="F60" i="5"/>
  <c r="E60" i="5" s="1"/>
  <c r="AB59" i="5"/>
  <c r="AA59" i="5" s="1"/>
  <c r="Z59" i="5"/>
  <c r="Y59" i="5" s="1"/>
  <c r="X59" i="5"/>
  <c r="W59" i="5" s="1"/>
  <c r="V59" i="5"/>
  <c r="U59" i="5" s="1"/>
  <c r="T59" i="5"/>
  <c r="S59" i="5" s="1"/>
  <c r="R59" i="5"/>
  <c r="Q59" i="5" s="1"/>
  <c r="P59" i="5"/>
  <c r="O59" i="5" s="1"/>
  <c r="N59" i="5"/>
  <c r="M59" i="5" s="1"/>
  <c r="L59" i="5"/>
  <c r="K59" i="5" s="1"/>
  <c r="J59" i="5"/>
  <c r="I59" i="5" s="1"/>
  <c r="H59" i="5"/>
  <c r="G59" i="5" s="1"/>
  <c r="F59" i="5"/>
  <c r="E59" i="5" s="1"/>
  <c r="AB58" i="5"/>
  <c r="AA58" i="5" s="1"/>
  <c r="Z58" i="5"/>
  <c r="Y58" i="5" s="1"/>
  <c r="X58" i="5"/>
  <c r="W58" i="5" s="1"/>
  <c r="V58" i="5"/>
  <c r="U58" i="5" s="1"/>
  <c r="T58" i="5"/>
  <c r="S58" i="5" s="1"/>
  <c r="R58" i="5"/>
  <c r="Q58" i="5" s="1"/>
  <c r="P58" i="5"/>
  <c r="O58" i="5"/>
  <c r="N58" i="5"/>
  <c r="M58" i="5" s="1"/>
  <c r="L58" i="5"/>
  <c r="K58" i="5" s="1"/>
  <c r="J58" i="5"/>
  <c r="I58" i="5" s="1"/>
  <c r="H58" i="5"/>
  <c r="G58" i="5" s="1"/>
  <c r="F58" i="5"/>
  <c r="E58" i="5" s="1"/>
  <c r="AB57" i="5"/>
  <c r="AA57" i="5" s="1"/>
  <c r="Z57" i="5"/>
  <c r="Y57" i="5"/>
  <c r="X57" i="5"/>
  <c r="W57" i="5" s="1"/>
  <c r="V57" i="5"/>
  <c r="U57" i="5" s="1"/>
  <c r="T57" i="5"/>
  <c r="S57" i="5" s="1"/>
  <c r="R57" i="5"/>
  <c r="Q57" i="5" s="1"/>
  <c r="P57" i="5"/>
  <c r="O57" i="5" s="1"/>
  <c r="N57" i="5"/>
  <c r="M57" i="5" s="1"/>
  <c r="L57" i="5"/>
  <c r="K57" i="5" s="1"/>
  <c r="J57" i="5"/>
  <c r="I57" i="5" s="1"/>
  <c r="H57" i="5"/>
  <c r="G57" i="5" s="1"/>
  <c r="F57" i="5"/>
  <c r="E57" i="5" s="1"/>
  <c r="AB56" i="5"/>
  <c r="AA56" i="5" s="1"/>
  <c r="Z56" i="5"/>
  <c r="Y56" i="5" s="1"/>
  <c r="X56" i="5"/>
  <c r="W56" i="5" s="1"/>
  <c r="V56" i="5"/>
  <c r="U56" i="5" s="1"/>
  <c r="T56" i="5"/>
  <c r="S56" i="5"/>
  <c r="R56" i="5"/>
  <c r="Q56" i="5" s="1"/>
  <c r="P56" i="5"/>
  <c r="O56" i="5" s="1"/>
  <c r="N56" i="5"/>
  <c r="M56" i="5" s="1"/>
  <c r="L56" i="5"/>
  <c r="K56" i="5" s="1"/>
  <c r="J56" i="5"/>
  <c r="I56" i="5" s="1"/>
  <c r="H56" i="5"/>
  <c r="G56" i="5" s="1"/>
  <c r="F56" i="5"/>
  <c r="E56" i="5" s="1"/>
  <c r="AB55" i="5"/>
  <c r="AA55" i="5" s="1"/>
  <c r="Z55" i="5"/>
  <c r="Y55" i="5" s="1"/>
  <c r="X55" i="5"/>
  <c r="W55" i="5" s="1"/>
  <c r="V55" i="5"/>
  <c r="U55" i="5" s="1"/>
  <c r="T55" i="5"/>
  <c r="S55" i="5" s="1"/>
  <c r="R55" i="5"/>
  <c r="Q55" i="5" s="1"/>
  <c r="P55" i="5"/>
  <c r="O55" i="5" s="1"/>
  <c r="N55" i="5"/>
  <c r="M55" i="5" s="1"/>
  <c r="L55" i="5"/>
  <c r="K55" i="5" s="1"/>
  <c r="J55" i="5"/>
  <c r="I55" i="5" s="1"/>
  <c r="H55" i="5"/>
  <c r="G55" i="5" s="1"/>
  <c r="F55" i="5"/>
  <c r="E55" i="5" s="1"/>
  <c r="AB54" i="5"/>
  <c r="AA54" i="5" s="1"/>
  <c r="Z54" i="5"/>
  <c r="Y54" i="5" s="1"/>
  <c r="X54" i="5"/>
  <c r="W54" i="5" s="1"/>
  <c r="V54" i="5"/>
  <c r="U54" i="5" s="1"/>
  <c r="T54" i="5"/>
  <c r="S54" i="5"/>
  <c r="R54" i="5"/>
  <c r="Q54" i="5" s="1"/>
  <c r="P54" i="5"/>
  <c r="O54" i="5" s="1"/>
  <c r="N54" i="5"/>
  <c r="M54" i="5" s="1"/>
  <c r="L54" i="5"/>
  <c r="K54" i="5" s="1"/>
  <c r="J54" i="5"/>
  <c r="I54" i="5" s="1"/>
  <c r="H54" i="5"/>
  <c r="G54" i="5" s="1"/>
  <c r="F54" i="5"/>
  <c r="E54" i="5" s="1"/>
  <c r="AB53" i="5"/>
  <c r="AA53" i="5" s="1"/>
  <c r="Z53" i="5"/>
  <c r="Y53" i="5" s="1"/>
  <c r="X53" i="5"/>
  <c r="W53" i="5" s="1"/>
  <c r="V53" i="5"/>
  <c r="U53" i="5" s="1"/>
  <c r="T53" i="5"/>
  <c r="S53" i="5" s="1"/>
  <c r="R53" i="5"/>
  <c r="Q53" i="5" s="1"/>
  <c r="P53" i="5"/>
  <c r="O53" i="5" s="1"/>
  <c r="N53" i="5"/>
  <c r="M53" i="5" s="1"/>
  <c r="L53" i="5"/>
  <c r="K53" i="5" s="1"/>
  <c r="J53" i="5"/>
  <c r="I53" i="5" s="1"/>
  <c r="H53" i="5"/>
  <c r="G53" i="5" s="1"/>
  <c r="F53" i="5"/>
  <c r="E53" i="5" s="1"/>
  <c r="AB52" i="5"/>
  <c r="AA52" i="5" s="1"/>
  <c r="Z52" i="5"/>
  <c r="Y52" i="5" s="1"/>
  <c r="X52" i="5"/>
  <c r="W52" i="5" s="1"/>
  <c r="V52" i="5"/>
  <c r="U52" i="5" s="1"/>
  <c r="T52" i="5"/>
  <c r="S52" i="5" s="1"/>
  <c r="R52" i="5"/>
  <c r="Q52" i="5" s="1"/>
  <c r="P52" i="5"/>
  <c r="O52" i="5" s="1"/>
  <c r="N52" i="5"/>
  <c r="M52" i="5" s="1"/>
  <c r="L52" i="5"/>
  <c r="K52" i="5" s="1"/>
  <c r="J52" i="5"/>
  <c r="I52" i="5" s="1"/>
  <c r="H52" i="5"/>
  <c r="G52" i="5" s="1"/>
  <c r="F52" i="5"/>
  <c r="E52" i="5" s="1"/>
  <c r="AB51" i="5"/>
  <c r="AA51" i="5" s="1"/>
  <c r="Z51" i="5"/>
  <c r="Y51" i="5" s="1"/>
  <c r="X51" i="5"/>
  <c r="W51" i="5" s="1"/>
  <c r="V51" i="5"/>
  <c r="U51" i="5" s="1"/>
  <c r="T51" i="5"/>
  <c r="S51" i="5" s="1"/>
  <c r="R51" i="5"/>
  <c r="Q51" i="5" s="1"/>
  <c r="P51" i="5"/>
  <c r="O51" i="5" s="1"/>
  <c r="N51" i="5"/>
  <c r="M51" i="5" s="1"/>
  <c r="L51" i="5"/>
  <c r="K51" i="5" s="1"/>
  <c r="J51" i="5"/>
  <c r="I51" i="5" s="1"/>
  <c r="H51" i="5"/>
  <c r="G51" i="5" s="1"/>
  <c r="F51" i="5"/>
  <c r="E51" i="5" s="1"/>
  <c r="AB50" i="5"/>
  <c r="AA50" i="5" s="1"/>
  <c r="Z50" i="5"/>
  <c r="Y50" i="5" s="1"/>
  <c r="X50" i="5"/>
  <c r="W50" i="5" s="1"/>
  <c r="V50" i="5"/>
  <c r="U50" i="5" s="1"/>
  <c r="T50" i="5"/>
  <c r="S50" i="5" s="1"/>
  <c r="R50" i="5"/>
  <c r="Q50" i="5" s="1"/>
  <c r="P50" i="5"/>
  <c r="O50" i="5" s="1"/>
  <c r="N50" i="5"/>
  <c r="M50" i="5" s="1"/>
  <c r="L50" i="5"/>
  <c r="K50" i="5" s="1"/>
  <c r="J50" i="5"/>
  <c r="I50" i="5" s="1"/>
  <c r="H50" i="5"/>
  <c r="G50" i="5" s="1"/>
  <c r="F50" i="5"/>
  <c r="E50" i="5"/>
  <c r="AB49" i="5"/>
  <c r="AA49" i="5" s="1"/>
  <c r="Z49" i="5"/>
  <c r="Y49" i="5" s="1"/>
  <c r="X49" i="5"/>
  <c r="W49" i="5" s="1"/>
  <c r="V49" i="5"/>
  <c r="U49" i="5" s="1"/>
  <c r="T49" i="5"/>
  <c r="S49" i="5" s="1"/>
  <c r="R49" i="5"/>
  <c r="Q49" i="5" s="1"/>
  <c r="P49" i="5"/>
  <c r="O49" i="5" s="1"/>
  <c r="N49" i="5"/>
  <c r="M49" i="5" s="1"/>
  <c r="L49" i="5"/>
  <c r="K49" i="5" s="1"/>
  <c r="J49" i="5"/>
  <c r="I49" i="5" s="1"/>
  <c r="H49" i="5"/>
  <c r="G49" i="5" s="1"/>
  <c r="F49" i="5"/>
  <c r="E49" i="5" s="1"/>
  <c r="AB48" i="5"/>
  <c r="AA48" i="5" s="1"/>
  <c r="Z48" i="5"/>
  <c r="Y48" i="5"/>
  <c r="X48" i="5"/>
  <c r="W48" i="5" s="1"/>
  <c r="V48" i="5"/>
  <c r="U48" i="5" s="1"/>
  <c r="T48" i="5"/>
  <c r="S48" i="5" s="1"/>
  <c r="R48" i="5"/>
  <c r="Q48" i="5" s="1"/>
  <c r="P48" i="5"/>
  <c r="O48" i="5" s="1"/>
  <c r="N48" i="5"/>
  <c r="M48" i="5" s="1"/>
  <c r="L48" i="5"/>
  <c r="K48" i="5" s="1"/>
  <c r="J48" i="5"/>
  <c r="I48" i="5" s="1"/>
  <c r="H48" i="5"/>
  <c r="G48" i="5" s="1"/>
  <c r="F48" i="5"/>
  <c r="E48" i="5" s="1"/>
  <c r="AB47" i="5"/>
  <c r="AA47" i="5" s="1"/>
  <c r="Z47" i="5"/>
  <c r="Y47" i="5" s="1"/>
  <c r="X47" i="5"/>
  <c r="W47" i="5" s="1"/>
  <c r="V47" i="5"/>
  <c r="U47" i="5" s="1"/>
  <c r="T47" i="5"/>
  <c r="S47" i="5" s="1"/>
  <c r="R47" i="5"/>
  <c r="Q47" i="5" s="1"/>
  <c r="P47" i="5"/>
  <c r="O47" i="5" s="1"/>
  <c r="N47" i="5"/>
  <c r="M47" i="5" s="1"/>
  <c r="L47" i="5"/>
  <c r="K47" i="5" s="1"/>
  <c r="J47" i="5"/>
  <c r="I47" i="5" s="1"/>
  <c r="H47" i="5"/>
  <c r="G47" i="5" s="1"/>
  <c r="F47" i="5"/>
  <c r="E47" i="5" s="1"/>
  <c r="AB46" i="5"/>
  <c r="AA46" i="5" s="1"/>
  <c r="Z46" i="5"/>
  <c r="Y46" i="5" s="1"/>
  <c r="X46" i="5"/>
  <c r="W46" i="5" s="1"/>
  <c r="V46" i="5"/>
  <c r="U46" i="5" s="1"/>
  <c r="T46" i="5"/>
  <c r="S46" i="5" s="1"/>
  <c r="R46" i="5"/>
  <c r="Q46" i="5" s="1"/>
  <c r="P46" i="5"/>
  <c r="O46" i="5" s="1"/>
  <c r="N46" i="5"/>
  <c r="M46" i="5" s="1"/>
  <c r="L46" i="5"/>
  <c r="K46" i="5" s="1"/>
  <c r="J46" i="5"/>
  <c r="I46" i="5" s="1"/>
  <c r="H46" i="5"/>
  <c r="G46" i="5" s="1"/>
  <c r="F46" i="5"/>
  <c r="E46" i="5" s="1"/>
  <c r="AB45" i="5"/>
  <c r="AA45" i="5" s="1"/>
  <c r="Z45" i="5"/>
  <c r="Y45" i="5" s="1"/>
  <c r="X45" i="5"/>
  <c r="W45" i="5" s="1"/>
  <c r="V45" i="5"/>
  <c r="U45" i="5" s="1"/>
  <c r="T45" i="5"/>
  <c r="S45" i="5" s="1"/>
  <c r="R45" i="5"/>
  <c r="Q45" i="5" s="1"/>
  <c r="P45" i="5"/>
  <c r="O45" i="5" s="1"/>
  <c r="N45" i="5"/>
  <c r="M45" i="5" s="1"/>
  <c r="L45" i="5"/>
  <c r="K45" i="5" s="1"/>
  <c r="J45" i="5"/>
  <c r="I45" i="5"/>
  <c r="H45" i="5"/>
  <c r="G45" i="5" s="1"/>
  <c r="F45" i="5"/>
  <c r="E45" i="5" s="1"/>
  <c r="AB44" i="5"/>
  <c r="AA44" i="5" s="1"/>
  <c r="Z44" i="5"/>
  <c r="Y44" i="5" s="1"/>
  <c r="X44" i="5"/>
  <c r="W44" i="5" s="1"/>
  <c r="V44" i="5"/>
  <c r="U44" i="5" s="1"/>
  <c r="T44" i="5"/>
  <c r="S44" i="5" s="1"/>
  <c r="R44" i="5"/>
  <c r="Q44" i="5" s="1"/>
  <c r="P44" i="5"/>
  <c r="O44" i="5" s="1"/>
  <c r="N44" i="5"/>
  <c r="M44" i="5" s="1"/>
  <c r="L44" i="5"/>
  <c r="K44" i="5" s="1"/>
  <c r="J44" i="5"/>
  <c r="I44" i="5" s="1"/>
  <c r="H44" i="5"/>
  <c r="G44" i="5" s="1"/>
  <c r="F44" i="5"/>
  <c r="E44" i="5" s="1"/>
  <c r="AB43" i="5"/>
  <c r="AA43" i="5" s="1"/>
  <c r="Z43" i="5"/>
  <c r="Y43" i="5" s="1"/>
  <c r="X43" i="5"/>
  <c r="W43" i="5" s="1"/>
  <c r="V43" i="5"/>
  <c r="U43" i="5" s="1"/>
  <c r="T43" i="5"/>
  <c r="S43" i="5" s="1"/>
  <c r="R43" i="5"/>
  <c r="Q43" i="5" s="1"/>
  <c r="P43" i="5"/>
  <c r="O43" i="5" s="1"/>
  <c r="N43" i="5"/>
  <c r="M43" i="5" s="1"/>
  <c r="L43" i="5"/>
  <c r="K43" i="5" s="1"/>
  <c r="J43" i="5"/>
  <c r="I43" i="5" s="1"/>
  <c r="H43" i="5"/>
  <c r="G43" i="5" s="1"/>
  <c r="F43" i="5"/>
  <c r="E43" i="5" s="1"/>
  <c r="AB42" i="5"/>
  <c r="AA42" i="5" s="1"/>
  <c r="Z42" i="5"/>
  <c r="Y42" i="5" s="1"/>
  <c r="X42" i="5"/>
  <c r="W42" i="5" s="1"/>
  <c r="V42" i="5"/>
  <c r="U42" i="5" s="1"/>
  <c r="T42" i="5"/>
  <c r="S42" i="5" s="1"/>
  <c r="R42" i="5"/>
  <c r="Q42" i="5" s="1"/>
  <c r="P42" i="5"/>
  <c r="O42" i="5" s="1"/>
  <c r="N42" i="5"/>
  <c r="M42" i="5" s="1"/>
  <c r="L42" i="5"/>
  <c r="K42" i="5" s="1"/>
  <c r="J42" i="5"/>
  <c r="I42" i="5" s="1"/>
  <c r="H42" i="5"/>
  <c r="G42" i="5" s="1"/>
  <c r="F42" i="5"/>
  <c r="E42" i="5" s="1"/>
  <c r="AB41" i="5"/>
  <c r="AA41" i="5" s="1"/>
  <c r="Z41" i="5"/>
  <c r="Y41" i="5" s="1"/>
  <c r="X41" i="5"/>
  <c r="W41" i="5" s="1"/>
  <c r="V41" i="5"/>
  <c r="U41" i="5" s="1"/>
  <c r="T41" i="5"/>
  <c r="S41" i="5" s="1"/>
  <c r="R41" i="5"/>
  <c r="Q41" i="5" s="1"/>
  <c r="P41" i="5"/>
  <c r="O41" i="5" s="1"/>
  <c r="N41" i="5"/>
  <c r="M41" i="5" s="1"/>
  <c r="L41" i="5"/>
  <c r="K41" i="5" s="1"/>
  <c r="J41" i="5"/>
  <c r="I41" i="5" s="1"/>
  <c r="H41" i="5"/>
  <c r="G41" i="5" s="1"/>
  <c r="F41" i="5"/>
  <c r="E41" i="5" s="1"/>
  <c r="AB40" i="5"/>
  <c r="AA40" i="5" s="1"/>
  <c r="Z40" i="5"/>
  <c r="Y40" i="5" s="1"/>
  <c r="X40" i="5"/>
  <c r="W40" i="5" s="1"/>
  <c r="V40" i="5"/>
  <c r="U40" i="5" s="1"/>
  <c r="T40" i="5"/>
  <c r="S40" i="5" s="1"/>
  <c r="R40" i="5"/>
  <c r="Q40" i="5" s="1"/>
  <c r="P40" i="5"/>
  <c r="O40" i="5" s="1"/>
  <c r="N40" i="5"/>
  <c r="M40" i="5" s="1"/>
  <c r="L40" i="5"/>
  <c r="K40" i="5" s="1"/>
  <c r="J40" i="5"/>
  <c r="I40" i="5" s="1"/>
  <c r="H40" i="5"/>
  <c r="F40" i="5"/>
  <c r="AB39" i="5"/>
  <c r="AA39" i="5" s="1"/>
  <c r="Z39" i="5"/>
  <c r="Y39" i="5" s="1"/>
  <c r="X39" i="5"/>
  <c r="W39" i="5" s="1"/>
  <c r="V39" i="5"/>
  <c r="U39" i="5" s="1"/>
  <c r="T39" i="5"/>
  <c r="S39" i="5" s="1"/>
  <c r="R39" i="5"/>
  <c r="Q39" i="5" s="1"/>
  <c r="P39" i="5"/>
  <c r="O39" i="5" s="1"/>
  <c r="N39" i="5"/>
  <c r="M39" i="5" s="1"/>
  <c r="L39" i="5"/>
  <c r="K39" i="5" s="1"/>
  <c r="J39" i="5"/>
  <c r="I39" i="5" s="1"/>
  <c r="H39" i="5"/>
  <c r="G39" i="5"/>
  <c r="F39" i="5"/>
  <c r="E39" i="5" s="1"/>
  <c r="D39" i="5"/>
  <c r="AB38" i="5"/>
  <c r="AA38" i="5"/>
  <c r="Z38" i="5"/>
  <c r="Y38" i="5"/>
  <c r="X38" i="5"/>
  <c r="W38" i="5" s="1"/>
  <c r="V38" i="5"/>
  <c r="U38" i="5" s="1"/>
  <c r="T38" i="5"/>
  <c r="S38" i="5" s="1"/>
  <c r="R38" i="5"/>
  <c r="Q38" i="5" s="1"/>
  <c r="P38" i="5"/>
  <c r="O38" i="5" s="1"/>
  <c r="N38" i="5"/>
  <c r="M38" i="5" s="1"/>
  <c r="L38" i="5"/>
  <c r="K38" i="5" s="1"/>
  <c r="J38" i="5"/>
  <c r="I38" i="5" s="1"/>
  <c r="H38" i="5"/>
  <c r="G38" i="5" s="1"/>
  <c r="F38" i="5"/>
  <c r="E38" i="5" s="1"/>
  <c r="D38" i="5"/>
  <c r="AB37" i="5"/>
  <c r="AA37" i="5" s="1"/>
  <c r="Z37" i="5"/>
  <c r="Y37" i="5" s="1"/>
  <c r="X37" i="5"/>
  <c r="W37" i="5" s="1"/>
  <c r="V37" i="5"/>
  <c r="U37" i="5"/>
  <c r="T37" i="5"/>
  <c r="S37" i="5" s="1"/>
  <c r="R37" i="5"/>
  <c r="Q37" i="5"/>
  <c r="P37" i="5"/>
  <c r="O37" i="5" s="1"/>
  <c r="N37" i="5"/>
  <c r="M37" i="5"/>
  <c r="L37" i="5"/>
  <c r="K37" i="5" s="1"/>
  <c r="J37" i="5"/>
  <c r="I37" i="5" s="1"/>
  <c r="H37" i="5"/>
  <c r="G37" i="5" s="1"/>
  <c r="F37" i="5"/>
  <c r="E37" i="5" s="1"/>
  <c r="D37" i="5"/>
  <c r="AB36" i="5"/>
  <c r="AA36" i="5" s="1"/>
  <c r="Z36" i="5"/>
  <c r="Y36" i="5" s="1"/>
  <c r="X36" i="5"/>
  <c r="W36" i="5" s="1"/>
  <c r="V36" i="5"/>
  <c r="U36" i="5" s="1"/>
  <c r="T36" i="5"/>
  <c r="S36" i="5" s="1"/>
  <c r="R36" i="5"/>
  <c r="Q36" i="5" s="1"/>
  <c r="P36" i="5"/>
  <c r="O36" i="5" s="1"/>
  <c r="N36" i="5"/>
  <c r="M36" i="5"/>
  <c r="L36" i="5"/>
  <c r="K36" i="5"/>
  <c r="J36" i="5"/>
  <c r="I36" i="5" s="1"/>
  <c r="H36" i="5"/>
  <c r="G36" i="5" s="1"/>
  <c r="F36" i="5"/>
  <c r="E36" i="5" s="1"/>
  <c r="D36" i="5"/>
  <c r="AB35" i="5"/>
  <c r="AA35" i="5"/>
  <c r="Z35" i="5"/>
  <c r="Y35" i="5" s="1"/>
  <c r="X35" i="5"/>
  <c r="W35" i="5" s="1"/>
  <c r="V35" i="5"/>
  <c r="U35" i="5" s="1"/>
  <c r="T35" i="5"/>
  <c r="S35" i="5" s="1"/>
  <c r="R35" i="5"/>
  <c r="Q35" i="5" s="1"/>
  <c r="P35" i="5"/>
  <c r="O35" i="5"/>
  <c r="N35" i="5"/>
  <c r="M35" i="5" s="1"/>
  <c r="L35" i="5"/>
  <c r="K35" i="5" s="1"/>
  <c r="J35" i="5"/>
  <c r="I35" i="5" s="1"/>
  <c r="H35" i="5"/>
  <c r="G35" i="5" s="1"/>
  <c r="F35" i="5"/>
  <c r="E35" i="5" s="1"/>
  <c r="D35" i="5"/>
  <c r="AB34" i="5"/>
  <c r="AA34" i="5" s="1"/>
  <c r="Z34" i="5"/>
  <c r="Y34" i="5" s="1"/>
  <c r="X34" i="5"/>
  <c r="W34" i="5" s="1"/>
  <c r="V34" i="5"/>
  <c r="U34" i="5" s="1"/>
  <c r="T34" i="5"/>
  <c r="S34" i="5" s="1"/>
  <c r="R34" i="5"/>
  <c r="Q34" i="5" s="1"/>
  <c r="P34" i="5"/>
  <c r="O34" i="5" s="1"/>
  <c r="N34" i="5"/>
  <c r="M34" i="5" s="1"/>
  <c r="L34" i="5"/>
  <c r="K34" i="5" s="1"/>
  <c r="J34" i="5"/>
  <c r="I34" i="5" s="1"/>
  <c r="H34" i="5"/>
  <c r="G34" i="5" s="1"/>
  <c r="F34" i="5"/>
  <c r="E34" i="5"/>
  <c r="D34" i="5"/>
  <c r="AB33" i="5"/>
  <c r="AA33" i="5" s="1"/>
  <c r="Z33" i="5"/>
  <c r="Y33" i="5" s="1"/>
  <c r="X33" i="5"/>
  <c r="W33" i="5" s="1"/>
  <c r="V33" i="5"/>
  <c r="U33" i="5" s="1"/>
  <c r="T33" i="5"/>
  <c r="S33" i="5" s="1"/>
  <c r="R33" i="5"/>
  <c r="Q33" i="5" s="1"/>
  <c r="P33" i="5"/>
  <c r="O33" i="5" s="1"/>
  <c r="N33" i="5"/>
  <c r="M33" i="5" s="1"/>
  <c r="L33" i="5"/>
  <c r="K33" i="5" s="1"/>
  <c r="J33" i="5"/>
  <c r="I33" i="5"/>
  <c r="H33" i="5"/>
  <c r="G33" i="5" s="1"/>
  <c r="F33" i="5"/>
  <c r="E33" i="5" s="1"/>
  <c r="D33" i="5"/>
  <c r="AB32" i="5"/>
  <c r="AA32" i="5" s="1"/>
  <c r="Z32" i="5"/>
  <c r="Y32" i="5"/>
  <c r="X32" i="5"/>
  <c r="W32" i="5" s="1"/>
  <c r="V32" i="5"/>
  <c r="U32" i="5" s="1"/>
  <c r="T32" i="5"/>
  <c r="S32" i="5" s="1"/>
  <c r="R32" i="5"/>
  <c r="Q32" i="5" s="1"/>
  <c r="P32" i="5"/>
  <c r="O32" i="5" s="1"/>
  <c r="N32" i="5"/>
  <c r="M32" i="5" s="1"/>
  <c r="L32" i="5"/>
  <c r="K32" i="5"/>
  <c r="J32" i="5"/>
  <c r="I32" i="5"/>
  <c r="H32" i="5"/>
  <c r="G32" i="5" s="1"/>
  <c r="F32" i="5"/>
  <c r="E32" i="5"/>
  <c r="D32" i="5"/>
  <c r="AB31" i="5"/>
  <c r="AA31" i="5" s="1"/>
  <c r="Z31" i="5"/>
  <c r="Y31" i="5" s="1"/>
  <c r="X31" i="5"/>
  <c r="W31" i="5" s="1"/>
  <c r="V31" i="5"/>
  <c r="U31" i="5" s="1"/>
  <c r="T31" i="5"/>
  <c r="S31" i="5" s="1"/>
  <c r="R31" i="5"/>
  <c r="Q31" i="5" s="1"/>
  <c r="P31" i="5"/>
  <c r="O31" i="5" s="1"/>
  <c r="N31" i="5"/>
  <c r="M31" i="5" s="1"/>
  <c r="L31" i="5"/>
  <c r="K31" i="5" s="1"/>
  <c r="J31" i="5"/>
  <c r="I31" i="5" s="1"/>
  <c r="H31" i="5"/>
  <c r="G31" i="5" s="1"/>
  <c r="F31" i="5"/>
  <c r="E31" i="5" s="1"/>
  <c r="D31" i="5"/>
  <c r="AB30" i="5"/>
  <c r="AA30" i="5" s="1"/>
  <c r="Z30" i="5"/>
  <c r="Y30" i="5"/>
  <c r="X30" i="5"/>
  <c r="W30" i="5" s="1"/>
  <c r="V30" i="5"/>
  <c r="U30" i="5" s="1"/>
  <c r="T30" i="5"/>
  <c r="S30" i="5"/>
  <c r="R30" i="5"/>
  <c r="Q30" i="5" s="1"/>
  <c r="P30" i="5"/>
  <c r="O30" i="5" s="1"/>
  <c r="N30" i="5"/>
  <c r="M30" i="5" s="1"/>
  <c r="L30" i="5"/>
  <c r="K30" i="5" s="1"/>
  <c r="J30" i="5"/>
  <c r="I30" i="5" s="1"/>
  <c r="H30" i="5"/>
  <c r="G30" i="5" s="1"/>
  <c r="F30" i="5"/>
  <c r="E30" i="5" s="1"/>
  <c r="D30" i="5"/>
  <c r="AB29" i="5"/>
  <c r="AA29" i="5" s="1"/>
  <c r="Z29" i="5"/>
  <c r="Y29" i="5" s="1"/>
  <c r="X29" i="5"/>
  <c r="W29" i="5" s="1"/>
  <c r="V29" i="5"/>
  <c r="U29" i="5" s="1"/>
  <c r="T29" i="5"/>
  <c r="S29" i="5" s="1"/>
  <c r="R29" i="5"/>
  <c r="Q29" i="5" s="1"/>
  <c r="P29" i="5"/>
  <c r="O29" i="5" s="1"/>
  <c r="N29" i="5"/>
  <c r="M29" i="5" s="1"/>
  <c r="L29" i="5"/>
  <c r="K29" i="5" s="1"/>
  <c r="J29" i="5"/>
  <c r="I29" i="5" s="1"/>
  <c r="H29" i="5"/>
  <c r="G29" i="5" s="1"/>
  <c r="F29" i="5"/>
  <c r="E29" i="5" s="1"/>
  <c r="D29" i="5"/>
  <c r="AB28" i="5"/>
  <c r="AA28" i="5" s="1"/>
  <c r="Z28" i="5"/>
  <c r="Y28" i="5"/>
  <c r="X28" i="5"/>
  <c r="W28" i="5" s="1"/>
  <c r="V28" i="5"/>
  <c r="U28" i="5" s="1"/>
  <c r="T28" i="5"/>
  <c r="S28" i="5" s="1"/>
  <c r="R28" i="5"/>
  <c r="Q28" i="5" s="1"/>
  <c r="P28" i="5"/>
  <c r="O28" i="5" s="1"/>
  <c r="N28" i="5"/>
  <c r="M28" i="5" s="1"/>
  <c r="L28" i="5"/>
  <c r="K28" i="5" s="1"/>
  <c r="J28" i="5"/>
  <c r="I28" i="5" s="1"/>
  <c r="H28" i="5"/>
  <c r="G28" i="5"/>
  <c r="F28" i="5"/>
  <c r="E28" i="5" s="1"/>
  <c r="D28" i="5"/>
  <c r="AB27" i="5"/>
  <c r="AA27" i="5" s="1"/>
  <c r="Z27" i="5"/>
  <c r="Y27" i="5" s="1"/>
  <c r="X27" i="5"/>
  <c r="W27" i="5" s="1"/>
  <c r="V27" i="5"/>
  <c r="U27" i="5" s="1"/>
  <c r="T27" i="5"/>
  <c r="S27" i="5" s="1"/>
  <c r="R27" i="5"/>
  <c r="Q27" i="5" s="1"/>
  <c r="P27" i="5"/>
  <c r="O27" i="5"/>
  <c r="N27" i="5"/>
  <c r="M27" i="5" s="1"/>
  <c r="L27" i="5"/>
  <c r="K27" i="5" s="1"/>
  <c r="J27" i="5"/>
  <c r="I27" i="5" s="1"/>
  <c r="H27" i="5"/>
  <c r="G27" i="5" s="1"/>
  <c r="F27" i="5"/>
  <c r="E27" i="5" s="1"/>
  <c r="D27" i="5"/>
  <c r="AB26" i="5"/>
  <c r="AA26" i="5" s="1"/>
  <c r="Z26" i="5"/>
  <c r="Y26" i="5" s="1"/>
  <c r="X26" i="5"/>
  <c r="W26" i="5" s="1"/>
  <c r="V26" i="5"/>
  <c r="U26" i="5" s="1"/>
  <c r="T26" i="5"/>
  <c r="S26" i="5" s="1"/>
  <c r="R26" i="5"/>
  <c r="Q26" i="5"/>
  <c r="P26" i="5"/>
  <c r="O26" i="5" s="1"/>
  <c r="N26" i="5"/>
  <c r="M26" i="5" s="1"/>
  <c r="L26" i="5"/>
  <c r="K26" i="5" s="1"/>
  <c r="J26" i="5"/>
  <c r="I26" i="5" s="1"/>
  <c r="H26" i="5"/>
  <c r="G26" i="5" s="1"/>
  <c r="F26" i="5"/>
  <c r="E26" i="5" s="1"/>
  <c r="D26" i="5"/>
  <c r="AB25" i="5"/>
  <c r="AA25" i="5" s="1"/>
  <c r="Z25" i="5"/>
  <c r="Y25" i="5" s="1"/>
  <c r="X25" i="5"/>
  <c r="W25" i="5" s="1"/>
  <c r="V25" i="5"/>
  <c r="U25" i="5" s="1"/>
  <c r="T25" i="5"/>
  <c r="S25" i="5" s="1"/>
  <c r="R25" i="5"/>
  <c r="Q25" i="5" s="1"/>
  <c r="P25" i="5"/>
  <c r="O25" i="5" s="1"/>
  <c r="N25" i="5"/>
  <c r="M25" i="5" s="1"/>
  <c r="L25" i="5"/>
  <c r="K25" i="5" s="1"/>
  <c r="J25" i="5"/>
  <c r="I25" i="5" s="1"/>
  <c r="H25" i="5"/>
  <c r="G25" i="5" s="1"/>
  <c r="F25" i="5"/>
  <c r="E25" i="5"/>
  <c r="D25" i="5"/>
  <c r="AB24" i="5"/>
  <c r="AA24" i="5" s="1"/>
  <c r="Z24" i="5"/>
  <c r="Y24" i="5"/>
  <c r="X24" i="5"/>
  <c r="W24" i="5" s="1"/>
  <c r="V24" i="5"/>
  <c r="U24" i="5" s="1"/>
  <c r="T24" i="5"/>
  <c r="S24" i="5" s="1"/>
  <c r="R24" i="5"/>
  <c r="Q24" i="5" s="1"/>
  <c r="P24" i="5"/>
  <c r="O24" i="5" s="1"/>
  <c r="N24" i="5"/>
  <c r="M24" i="5" s="1"/>
  <c r="L24" i="5"/>
  <c r="K24" i="5" s="1"/>
  <c r="J24" i="5"/>
  <c r="I24" i="5" s="1"/>
  <c r="H24" i="5"/>
  <c r="G24" i="5" s="1"/>
  <c r="F24" i="5"/>
  <c r="E24" i="5" s="1"/>
  <c r="D24" i="5"/>
  <c r="AB23" i="5"/>
  <c r="AA23" i="5" s="1"/>
  <c r="Z23" i="5"/>
  <c r="Y23" i="5" s="1"/>
  <c r="X23" i="5"/>
  <c r="W23" i="5" s="1"/>
  <c r="V23" i="5"/>
  <c r="U23" i="5" s="1"/>
  <c r="T23" i="5"/>
  <c r="S23" i="5"/>
  <c r="R23" i="5"/>
  <c r="Q23" i="5" s="1"/>
  <c r="P23" i="5"/>
  <c r="O23" i="5" s="1"/>
  <c r="N23" i="5"/>
  <c r="M23" i="5" s="1"/>
  <c r="L23" i="5"/>
  <c r="K23" i="5" s="1"/>
  <c r="J23" i="5"/>
  <c r="I23" i="5" s="1"/>
  <c r="H23" i="5"/>
  <c r="G23" i="5" s="1"/>
  <c r="F23" i="5"/>
  <c r="E23" i="5" s="1"/>
  <c r="D23" i="5"/>
  <c r="AB22" i="5"/>
  <c r="AA22" i="5" s="1"/>
  <c r="Z22" i="5"/>
  <c r="Y22" i="5" s="1"/>
  <c r="X22" i="5"/>
  <c r="W22" i="5" s="1"/>
  <c r="V22" i="5"/>
  <c r="U22" i="5" s="1"/>
  <c r="T22" i="5"/>
  <c r="S22" i="5" s="1"/>
  <c r="R22" i="5"/>
  <c r="Q22" i="5" s="1"/>
  <c r="P22" i="5"/>
  <c r="O22" i="5" s="1"/>
  <c r="N22" i="5"/>
  <c r="M22" i="5" s="1"/>
  <c r="L22" i="5"/>
  <c r="K22" i="5" s="1"/>
  <c r="J22" i="5"/>
  <c r="I22" i="5" s="1"/>
  <c r="H22" i="5"/>
  <c r="G22" i="5" s="1"/>
  <c r="F22" i="5"/>
  <c r="E22" i="5" s="1"/>
  <c r="D22" i="5"/>
  <c r="AB21" i="5"/>
  <c r="AA21" i="5" s="1"/>
  <c r="Z21" i="5"/>
  <c r="Y21" i="5"/>
  <c r="X21" i="5"/>
  <c r="W21" i="5" s="1"/>
  <c r="V21" i="5"/>
  <c r="U21" i="5" s="1"/>
  <c r="T21" i="5"/>
  <c r="S21" i="5" s="1"/>
  <c r="R21" i="5"/>
  <c r="Q21" i="5" s="1"/>
  <c r="P21" i="5"/>
  <c r="O21" i="5" s="1"/>
  <c r="N21" i="5"/>
  <c r="M21" i="5" s="1"/>
  <c r="L21" i="5"/>
  <c r="K21" i="5" s="1"/>
  <c r="J21" i="5"/>
  <c r="I21" i="5" s="1"/>
  <c r="H21" i="5"/>
  <c r="G21" i="5" s="1"/>
  <c r="F21" i="5"/>
  <c r="E21" i="5" s="1"/>
  <c r="D21" i="5"/>
  <c r="AB20" i="5"/>
  <c r="AA20" i="5" s="1"/>
  <c r="Z20" i="5"/>
  <c r="Y20" i="5" s="1"/>
  <c r="X20" i="5"/>
  <c r="W20" i="5" s="1"/>
  <c r="V20" i="5"/>
  <c r="U20" i="5" s="1"/>
  <c r="T20" i="5"/>
  <c r="S20" i="5" s="1"/>
  <c r="R20" i="5"/>
  <c r="Q20" i="5" s="1"/>
  <c r="P20" i="5"/>
  <c r="O20" i="5" s="1"/>
  <c r="N20" i="5"/>
  <c r="M20" i="5" s="1"/>
  <c r="L20" i="5"/>
  <c r="K20" i="5" s="1"/>
  <c r="J20" i="5"/>
  <c r="I20" i="5" s="1"/>
  <c r="H20" i="5"/>
  <c r="G20" i="5" s="1"/>
  <c r="F20" i="5"/>
  <c r="E20" i="5" s="1"/>
  <c r="D20" i="5"/>
  <c r="AB19" i="5"/>
  <c r="AA19" i="5" s="1"/>
  <c r="Z19" i="5"/>
  <c r="Y19" i="5" s="1"/>
  <c r="X19" i="5"/>
  <c r="W19" i="5" s="1"/>
  <c r="V19" i="5"/>
  <c r="U19" i="5" s="1"/>
  <c r="T19" i="5"/>
  <c r="S19" i="5" s="1"/>
  <c r="R19" i="5"/>
  <c r="Q19" i="5" s="1"/>
  <c r="P19" i="5"/>
  <c r="O19" i="5" s="1"/>
  <c r="N19" i="5"/>
  <c r="M19" i="5" s="1"/>
  <c r="L19" i="5"/>
  <c r="K19" i="5" s="1"/>
  <c r="J19" i="5"/>
  <c r="I19" i="5" s="1"/>
  <c r="H19" i="5"/>
  <c r="G19" i="5" s="1"/>
  <c r="F19" i="5"/>
  <c r="E19" i="5" s="1"/>
  <c r="D19" i="5"/>
  <c r="AB18" i="5"/>
  <c r="AA18" i="5" s="1"/>
  <c r="Z18" i="5"/>
  <c r="Y18" i="5" s="1"/>
  <c r="X18" i="5"/>
  <c r="W18" i="5" s="1"/>
  <c r="V18" i="5"/>
  <c r="U18" i="5" s="1"/>
  <c r="T18" i="5"/>
  <c r="S18" i="5" s="1"/>
  <c r="R18" i="5"/>
  <c r="Q18" i="5" s="1"/>
  <c r="P18" i="5"/>
  <c r="O18" i="5" s="1"/>
  <c r="N18" i="5"/>
  <c r="M18" i="5" s="1"/>
  <c r="L18" i="5"/>
  <c r="K18" i="5" s="1"/>
  <c r="J18" i="5"/>
  <c r="I18" i="5" s="1"/>
  <c r="H18" i="5"/>
  <c r="G18" i="5" s="1"/>
  <c r="F18" i="5"/>
  <c r="E18" i="5" s="1"/>
  <c r="AB17" i="5"/>
  <c r="AA17" i="5" s="1"/>
  <c r="Z17" i="5"/>
  <c r="Y17" i="5" s="1"/>
  <c r="X17" i="5"/>
  <c r="W17" i="5" s="1"/>
  <c r="V17" i="5"/>
  <c r="U17" i="5" s="1"/>
  <c r="T17" i="5"/>
  <c r="S17" i="5" s="1"/>
  <c r="R17" i="5"/>
  <c r="Q17" i="5" s="1"/>
  <c r="P17" i="5"/>
  <c r="O17" i="5" s="1"/>
  <c r="N17" i="5"/>
  <c r="M17" i="5" s="1"/>
  <c r="L17" i="5"/>
  <c r="K17" i="5" s="1"/>
  <c r="J17" i="5"/>
  <c r="I17" i="5" s="1"/>
  <c r="H17" i="5"/>
  <c r="G17" i="5" s="1"/>
  <c r="F17" i="5"/>
  <c r="E17" i="5" s="1"/>
  <c r="D17" i="5"/>
  <c r="AB16" i="5"/>
  <c r="AA16" i="5"/>
  <c r="Z16" i="5"/>
  <c r="Y16" i="5" s="1"/>
  <c r="X16" i="5"/>
  <c r="W16" i="5" s="1"/>
  <c r="V16" i="5"/>
  <c r="U16" i="5" s="1"/>
  <c r="T16" i="5"/>
  <c r="S16" i="5" s="1"/>
  <c r="R16" i="5"/>
  <c r="Q16" i="5" s="1"/>
  <c r="P16" i="5"/>
  <c r="O16" i="5" s="1"/>
  <c r="N16" i="5"/>
  <c r="M16" i="5" s="1"/>
  <c r="L16" i="5"/>
  <c r="K16" i="5" s="1"/>
  <c r="J16" i="5"/>
  <c r="I16" i="5" s="1"/>
  <c r="H16" i="5"/>
  <c r="G16" i="5"/>
  <c r="F16" i="5"/>
  <c r="E16" i="5" s="1"/>
  <c r="D16" i="5"/>
  <c r="AB15" i="5"/>
  <c r="AA15" i="5"/>
  <c r="Z15" i="5"/>
  <c r="Y15" i="5" s="1"/>
  <c r="X15" i="5"/>
  <c r="W15" i="5" s="1"/>
  <c r="V15" i="5"/>
  <c r="U15" i="5" s="1"/>
  <c r="T15" i="5"/>
  <c r="S15" i="5"/>
  <c r="R15" i="5"/>
  <c r="Q15" i="5" s="1"/>
  <c r="P15" i="5"/>
  <c r="O15" i="5"/>
  <c r="N15" i="5"/>
  <c r="M15" i="5" s="1"/>
  <c r="L15" i="5"/>
  <c r="K15" i="5"/>
  <c r="J15" i="5"/>
  <c r="I15" i="5" s="1"/>
  <c r="H15" i="5"/>
  <c r="G15" i="5" s="1"/>
  <c r="F15" i="5"/>
  <c r="E15" i="5" s="1"/>
  <c r="D15" i="5"/>
  <c r="AB14" i="5"/>
  <c r="AA14" i="5" s="1"/>
  <c r="Z14" i="5"/>
  <c r="Y14" i="5" s="1"/>
  <c r="X14" i="5"/>
  <c r="W14" i="5" s="1"/>
  <c r="V14" i="5"/>
  <c r="U14" i="5"/>
  <c r="T14" i="5"/>
  <c r="S14" i="5" s="1"/>
  <c r="R14" i="5"/>
  <c r="Q14" i="5"/>
  <c r="P14" i="5"/>
  <c r="O14" i="5" s="1"/>
  <c r="N14" i="5"/>
  <c r="M14" i="5" s="1"/>
  <c r="L14" i="5"/>
  <c r="K14" i="5"/>
  <c r="J14" i="5"/>
  <c r="I14" i="5" s="1"/>
  <c r="H14" i="5"/>
  <c r="G14" i="5" s="1"/>
  <c r="F14" i="5"/>
  <c r="E14" i="5"/>
  <c r="D14" i="5"/>
  <c r="AB13" i="5"/>
  <c r="AA13" i="5" s="1"/>
  <c r="Z13" i="5"/>
  <c r="Y13" i="5"/>
  <c r="X13" i="5"/>
  <c r="W13" i="5" s="1"/>
  <c r="V13" i="5"/>
  <c r="U13" i="5" s="1"/>
  <c r="T13" i="5"/>
  <c r="S13" i="5" s="1"/>
  <c r="R13" i="5"/>
  <c r="Q13" i="5" s="1"/>
  <c r="P13" i="5"/>
  <c r="O13" i="5" s="1"/>
  <c r="N13" i="5"/>
  <c r="M13" i="5" s="1"/>
  <c r="L13" i="5"/>
  <c r="K13" i="5" s="1"/>
  <c r="J13" i="5"/>
  <c r="I13" i="5" s="1"/>
  <c r="H13" i="5"/>
  <c r="G13" i="5" s="1"/>
  <c r="F13" i="5"/>
  <c r="E13" i="5" s="1"/>
  <c r="F16" i="4"/>
  <c r="H16" i="4"/>
  <c r="J16" i="4"/>
  <c r="L16" i="4"/>
  <c r="N16" i="4"/>
  <c r="P16" i="4"/>
  <c r="R16" i="4"/>
  <c r="T16" i="4"/>
  <c r="V16" i="4"/>
  <c r="X16" i="4"/>
  <c r="Z16" i="4"/>
  <c r="AB16" i="4"/>
  <c r="F17" i="4"/>
  <c r="H17" i="4"/>
  <c r="J17" i="4"/>
  <c r="L17" i="4"/>
  <c r="N17" i="4"/>
  <c r="P17" i="4"/>
  <c r="R17" i="4"/>
  <c r="T17" i="4"/>
  <c r="V17" i="4"/>
  <c r="X17" i="4"/>
  <c r="Z17" i="4"/>
  <c r="AB17" i="4"/>
  <c r="F18" i="4"/>
  <c r="H18" i="4"/>
  <c r="J18" i="4"/>
  <c r="L18" i="4"/>
  <c r="N18" i="4"/>
  <c r="P18" i="4"/>
  <c r="R18" i="4"/>
  <c r="T18" i="4"/>
  <c r="V18" i="4"/>
  <c r="X18" i="4"/>
  <c r="Z18" i="4"/>
  <c r="AB18" i="4"/>
  <c r="F19" i="4"/>
  <c r="H19" i="4"/>
  <c r="J19" i="4"/>
  <c r="L19" i="4"/>
  <c r="N19" i="4"/>
  <c r="P19" i="4"/>
  <c r="R19" i="4"/>
  <c r="T19" i="4"/>
  <c r="V19" i="4"/>
  <c r="X19" i="4"/>
  <c r="Z19" i="4"/>
  <c r="AB19" i="4"/>
  <c r="F20" i="4"/>
  <c r="H20" i="4"/>
  <c r="J20" i="4"/>
  <c r="L20" i="4"/>
  <c r="N20" i="4"/>
  <c r="P20" i="4"/>
  <c r="R20" i="4"/>
  <c r="T20" i="4"/>
  <c r="V20" i="4"/>
  <c r="X20" i="4"/>
  <c r="Z20" i="4"/>
  <c r="AB20" i="4"/>
  <c r="F21" i="4"/>
  <c r="H21" i="4"/>
  <c r="J21" i="4"/>
  <c r="L21" i="4"/>
  <c r="N21" i="4"/>
  <c r="P21" i="4"/>
  <c r="R21" i="4"/>
  <c r="T21" i="4"/>
  <c r="V21" i="4"/>
  <c r="X21" i="4"/>
  <c r="Z21" i="4"/>
  <c r="AB21" i="4"/>
  <c r="F22" i="4"/>
  <c r="H22" i="4"/>
  <c r="J22" i="4"/>
  <c r="L22" i="4"/>
  <c r="N22" i="4"/>
  <c r="P22" i="4"/>
  <c r="R22" i="4"/>
  <c r="T22" i="4"/>
  <c r="V22" i="4"/>
  <c r="X22" i="4"/>
  <c r="Z22" i="4"/>
  <c r="AB22" i="4"/>
  <c r="F23" i="4"/>
  <c r="H23" i="4"/>
  <c r="J23" i="4"/>
  <c r="L23" i="4"/>
  <c r="N23" i="4"/>
  <c r="P23" i="4"/>
  <c r="R23" i="4"/>
  <c r="T23" i="4"/>
  <c r="V23" i="4"/>
  <c r="X23" i="4"/>
  <c r="Z23" i="4"/>
  <c r="AB23" i="4"/>
  <c r="F24" i="4"/>
  <c r="H24" i="4"/>
  <c r="J24" i="4"/>
  <c r="L24" i="4"/>
  <c r="N24" i="4"/>
  <c r="P24" i="4"/>
  <c r="R24" i="4"/>
  <c r="T24" i="4"/>
  <c r="V24" i="4"/>
  <c r="X24" i="4"/>
  <c r="Z24" i="4"/>
  <c r="AB24" i="4"/>
  <c r="F25" i="4"/>
  <c r="H25" i="4"/>
  <c r="J25" i="4"/>
  <c r="L25" i="4"/>
  <c r="N25" i="4"/>
  <c r="P25" i="4"/>
  <c r="R25" i="4"/>
  <c r="T25" i="4"/>
  <c r="V25" i="4"/>
  <c r="X25" i="4"/>
  <c r="Z25" i="4"/>
  <c r="AB25" i="4"/>
  <c r="F26" i="4"/>
  <c r="H26" i="4"/>
  <c r="J26" i="4"/>
  <c r="L26" i="4"/>
  <c r="N26" i="4"/>
  <c r="P26" i="4"/>
  <c r="R26" i="4"/>
  <c r="T26" i="4"/>
  <c r="V26" i="4"/>
  <c r="X26" i="4"/>
  <c r="Z26" i="4"/>
  <c r="AB26" i="4"/>
  <c r="F27" i="4"/>
  <c r="H27" i="4"/>
  <c r="J27" i="4"/>
  <c r="L27" i="4"/>
  <c r="N27" i="4"/>
  <c r="P27" i="4"/>
  <c r="R27" i="4"/>
  <c r="T27" i="4"/>
  <c r="V27" i="4"/>
  <c r="X27" i="4"/>
  <c r="Z27" i="4"/>
  <c r="AB27" i="4"/>
  <c r="F28" i="4"/>
  <c r="H28" i="4"/>
  <c r="J28" i="4"/>
  <c r="L28" i="4"/>
  <c r="N28" i="4"/>
  <c r="P28" i="4"/>
  <c r="R28" i="4"/>
  <c r="T28" i="4"/>
  <c r="V28" i="4"/>
  <c r="X28" i="4"/>
  <c r="Z28" i="4"/>
  <c r="AB28" i="4"/>
  <c r="F29" i="4"/>
  <c r="H29" i="4"/>
  <c r="J29" i="4"/>
  <c r="L29" i="4"/>
  <c r="N29" i="4"/>
  <c r="P29" i="4"/>
  <c r="R29" i="4"/>
  <c r="T29" i="4"/>
  <c r="V29" i="4"/>
  <c r="X29" i="4"/>
  <c r="Z29" i="4"/>
  <c r="AB29" i="4"/>
  <c r="F30" i="4"/>
  <c r="H30" i="4"/>
  <c r="J30" i="4"/>
  <c r="L30" i="4"/>
  <c r="N30" i="4"/>
  <c r="P30" i="4"/>
  <c r="R30" i="4"/>
  <c r="T30" i="4"/>
  <c r="V30" i="4"/>
  <c r="X30" i="4"/>
  <c r="Z30" i="4"/>
  <c r="AB30" i="4"/>
  <c r="F31" i="4"/>
  <c r="H31" i="4"/>
  <c r="J31" i="4"/>
  <c r="L31" i="4"/>
  <c r="N31" i="4"/>
  <c r="P31" i="4"/>
  <c r="R31" i="4"/>
  <c r="T31" i="4"/>
  <c r="V31" i="4"/>
  <c r="X31" i="4"/>
  <c r="Z31" i="4"/>
  <c r="AB31" i="4"/>
  <c r="F32" i="4"/>
  <c r="H32" i="4"/>
  <c r="J32" i="4"/>
  <c r="L32" i="4"/>
  <c r="N32" i="4"/>
  <c r="P32" i="4"/>
  <c r="R32" i="4"/>
  <c r="T32" i="4"/>
  <c r="V32" i="4"/>
  <c r="X32" i="4"/>
  <c r="Z32" i="4"/>
  <c r="AB32" i="4"/>
  <c r="F33" i="4"/>
  <c r="H33" i="4"/>
  <c r="J33" i="4"/>
  <c r="L33" i="4"/>
  <c r="N33" i="4"/>
  <c r="P33" i="4"/>
  <c r="R33" i="4"/>
  <c r="T33" i="4"/>
  <c r="V33" i="4"/>
  <c r="X33" i="4"/>
  <c r="Z33" i="4"/>
  <c r="AB33" i="4"/>
  <c r="F34" i="4"/>
  <c r="H34" i="4"/>
  <c r="J34" i="4"/>
  <c r="L34" i="4"/>
  <c r="N34" i="4"/>
  <c r="P34" i="4"/>
  <c r="R34" i="4"/>
  <c r="T34" i="4"/>
  <c r="V34" i="4"/>
  <c r="X34" i="4"/>
  <c r="Z34" i="4"/>
  <c r="AB34" i="4"/>
  <c r="F35" i="4"/>
  <c r="H35" i="4"/>
  <c r="J35" i="4"/>
  <c r="L35" i="4"/>
  <c r="N35" i="4"/>
  <c r="P35" i="4"/>
  <c r="R35" i="4"/>
  <c r="T35" i="4"/>
  <c r="V35" i="4"/>
  <c r="X35" i="4"/>
  <c r="Z35" i="4"/>
  <c r="AB35" i="4"/>
  <c r="F36" i="4"/>
  <c r="H36" i="4"/>
  <c r="J36" i="4"/>
  <c r="L36" i="4"/>
  <c r="N36" i="4"/>
  <c r="P36" i="4"/>
  <c r="R36" i="4"/>
  <c r="T36" i="4"/>
  <c r="V36" i="4"/>
  <c r="X36" i="4"/>
  <c r="Z36" i="4"/>
  <c r="AB36" i="4"/>
  <c r="F37" i="4"/>
  <c r="H37" i="4"/>
  <c r="J37" i="4"/>
  <c r="L37" i="4"/>
  <c r="N37" i="4"/>
  <c r="P37" i="4"/>
  <c r="R37" i="4"/>
  <c r="T37" i="4"/>
  <c r="V37" i="4"/>
  <c r="X37" i="4"/>
  <c r="Z37" i="4"/>
  <c r="AB37" i="4"/>
  <c r="F38" i="4"/>
  <c r="H38" i="4"/>
  <c r="J38" i="4"/>
  <c r="L38" i="4"/>
  <c r="N38" i="4"/>
  <c r="P38" i="4"/>
  <c r="R38" i="4"/>
  <c r="T38" i="4"/>
  <c r="V38" i="4"/>
  <c r="X38" i="4"/>
  <c r="Z38" i="4"/>
  <c r="AB38" i="4"/>
  <c r="F39" i="4"/>
  <c r="H39" i="4"/>
  <c r="J39" i="4"/>
  <c r="L39" i="4"/>
  <c r="N39" i="4"/>
  <c r="P39" i="4"/>
  <c r="R39" i="4"/>
  <c r="T39" i="4"/>
  <c r="V39" i="4"/>
  <c r="X39" i="4"/>
  <c r="Z39" i="4"/>
  <c r="AB39" i="4"/>
  <c r="F40" i="4"/>
  <c r="H40" i="4"/>
  <c r="J40" i="4"/>
  <c r="L40" i="4"/>
  <c r="N40" i="4"/>
  <c r="P40" i="4"/>
  <c r="R40" i="4"/>
  <c r="T40" i="4"/>
  <c r="V40" i="4"/>
  <c r="X40" i="4"/>
  <c r="Z40" i="4"/>
  <c r="AB40" i="4"/>
  <c r="F41" i="4"/>
  <c r="H41" i="4"/>
  <c r="J41" i="4"/>
  <c r="L41" i="4"/>
  <c r="N41" i="4"/>
  <c r="P41" i="4"/>
  <c r="R41" i="4"/>
  <c r="T41" i="4"/>
  <c r="V41" i="4"/>
  <c r="X41" i="4"/>
  <c r="Z41" i="4"/>
  <c r="AB41" i="4"/>
  <c r="F42" i="4"/>
  <c r="H42" i="4"/>
  <c r="J42" i="4"/>
  <c r="L42" i="4"/>
  <c r="N42" i="4"/>
  <c r="P42" i="4"/>
  <c r="R42" i="4"/>
  <c r="T42" i="4"/>
  <c r="V42" i="4"/>
  <c r="X42" i="4"/>
  <c r="Z42" i="4"/>
  <c r="AB42" i="4"/>
  <c r="F43" i="4"/>
  <c r="H43" i="4"/>
  <c r="J43" i="4"/>
  <c r="L43" i="4"/>
  <c r="N43" i="4"/>
  <c r="P43" i="4"/>
  <c r="R43" i="4"/>
  <c r="T43" i="4"/>
  <c r="V43" i="4"/>
  <c r="X43" i="4"/>
  <c r="Z43" i="4"/>
  <c r="AB43" i="4"/>
  <c r="AB15" i="4"/>
  <c r="Z15" i="4"/>
  <c r="X15" i="4"/>
  <c r="V15" i="4"/>
  <c r="T15" i="4"/>
  <c r="R15" i="4"/>
  <c r="P15" i="4"/>
  <c r="N15" i="4"/>
  <c r="L15" i="4"/>
  <c r="J15" i="4"/>
  <c r="H15" i="4"/>
  <c r="F15" i="4"/>
  <c r="AB14" i="4"/>
  <c r="Z14" i="4"/>
  <c r="X14" i="4"/>
  <c r="V14" i="4"/>
  <c r="T14" i="4"/>
  <c r="R14" i="4"/>
  <c r="P14" i="4"/>
  <c r="N14" i="4"/>
  <c r="L14" i="4"/>
  <c r="J14" i="4"/>
  <c r="H14" i="4"/>
  <c r="F14" i="4"/>
  <c r="F13" i="4"/>
  <c r="AB13" i="4"/>
  <c r="Z13" i="4"/>
  <c r="X13" i="4"/>
  <c r="V13" i="4"/>
  <c r="U46" i="4" s="1"/>
  <c r="T13" i="4"/>
  <c r="R13" i="4"/>
  <c r="P13" i="4"/>
  <c r="N13" i="4"/>
  <c r="L13" i="4"/>
  <c r="J13" i="4"/>
  <c r="H13" i="4"/>
  <c r="Y46" i="4" l="1"/>
  <c r="I46" i="4"/>
  <c r="K46" i="4"/>
  <c r="AA46" i="4"/>
  <c r="E46" i="4"/>
  <c r="E47" i="4" s="1"/>
  <c r="O46" i="4"/>
  <c r="Q46" i="4"/>
  <c r="M46" i="4"/>
  <c r="S46" i="4"/>
  <c r="G46" i="4"/>
  <c r="W46" i="4"/>
  <c r="I63" i="5"/>
  <c r="E40" i="5"/>
  <c r="E61" i="5" s="1"/>
  <c r="E62" i="5" s="1"/>
  <c r="E64" i="5"/>
  <c r="G40" i="5"/>
  <c r="G63" i="5"/>
  <c r="G61" i="5"/>
  <c r="K63" i="5"/>
  <c r="I61" i="5"/>
  <c r="Q13" i="4"/>
  <c r="G64" i="5" l="1"/>
  <c r="I64" i="5" s="1"/>
  <c r="K64" i="5" s="1"/>
  <c r="G62" i="5"/>
  <c r="I62" i="5" s="1"/>
  <c r="K61" i="5"/>
  <c r="M63" i="5"/>
  <c r="G23" i="4"/>
  <c r="S25" i="4"/>
  <c r="S16" i="4"/>
  <c r="K27" i="4"/>
  <c r="K14" i="4"/>
  <c r="O32" i="4"/>
  <c r="E14" i="4"/>
  <c r="O22" i="4"/>
  <c r="I21" i="4"/>
  <c r="W37" i="4"/>
  <c r="S18" i="4"/>
  <c r="O28" i="4"/>
  <c r="AA30" i="4"/>
  <c r="S32" i="4"/>
  <c r="Q22" i="4"/>
  <c r="Y32" i="4"/>
  <c r="O43" i="4"/>
  <c r="I41" i="4"/>
  <c r="Y27" i="4"/>
  <c r="I38" i="4"/>
  <c r="W29" i="4"/>
  <c r="S40" i="4"/>
  <c r="I16" i="4"/>
  <c r="I35" i="4"/>
  <c r="S13" i="4"/>
  <c r="G35" i="4"/>
  <c r="Y20" i="4"/>
  <c r="K31" i="4"/>
  <c r="S24" i="4"/>
  <c r="Q41" i="4"/>
  <c r="G26" i="4"/>
  <c r="AA43" i="4"/>
  <c r="K17" i="4"/>
  <c r="AA33" i="4"/>
  <c r="I28" i="4"/>
  <c r="AA38" i="4"/>
  <c r="W43" i="4"/>
  <c r="G32" i="4"/>
  <c r="G13" i="4"/>
  <c r="O33" i="4"/>
  <c r="G19" i="4"/>
  <c r="S36" i="4"/>
  <c r="AA29" i="4"/>
  <c r="G16" i="4"/>
  <c r="O31" i="4"/>
  <c r="W21" i="4"/>
  <c r="Y16" i="4"/>
  <c r="Q33" i="4"/>
  <c r="W14" i="4"/>
  <c r="Q21" i="4"/>
  <c r="Q38" i="4"/>
  <c r="Y31" i="4"/>
  <c r="K18" i="4"/>
  <c r="W34" i="4"/>
  <c r="I24" i="4"/>
  <c r="O18" i="4"/>
  <c r="Q35" i="4"/>
  <c r="Y29" i="4"/>
  <c r="E13" i="4"/>
  <c r="S15" i="4"/>
  <c r="W31" i="4"/>
  <c r="W18" i="4"/>
  <c r="W35" i="4"/>
  <c r="I25" i="4"/>
  <c r="Q19" i="4"/>
  <c r="O36" i="4"/>
  <c r="S33" i="4"/>
  <c r="Y13" i="4"/>
  <c r="AA16" i="4"/>
  <c r="Y26" i="4"/>
  <c r="I20" i="4"/>
  <c r="I37" i="4"/>
  <c r="I23" i="4"/>
  <c r="G40" i="4"/>
  <c r="Q29" i="4"/>
  <c r="Y23" i="4"/>
  <c r="Y40" i="4"/>
  <c r="K13" i="4"/>
  <c r="W27" i="4"/>
  <c r="O34" i="4"/>
  <c r="U13" i="4"/>
  <c r="K15" i="4"/>
  <c r="G24" i="4"/>
  <c r="G41" i="4"/>
  <c r="Q30" i="4"/>
  <c r="Y24" i="4"/>
  <c r="G43" i="4"/>
  <c r="AA18" i="4"/>
  <c r="G20" i="4"/>
  <c r="O37" i="4"/>
  <c r="M15" i="4"/>
  <c r="S37" i="4"/>
  <c r="Y25" i="4"/>
  <c r="S20" i="4"/>
  <c r="Y28" i="4"/>
  <c r="Q37" i="4"/>
  <c r="I22" i="4"/>
  <c r="Y30" i="4"/>
  <c r="G39" i="4"/>
  <c r="I17" i="4"/>
  <c r="G25" i="4"/>
  <c r="Y33" i="4"/>
  <c r="Q42" i="4"/>
  <c r="K23" i="4"/>
  <c r="Q31" i="4"/>
  <c r="AA17" i="4"/>
  <c r="W25" i="4"/>
  <c r="Q34" i="4"/>
  <c r="Q16" i="4"/>
  <c r="Y37" i="4"/>
  <c r="O13" i="4"/>
  <c r="Q32" i="4"/>
  <c r="M13" i="4"/>
  <c r="Q18" i="4"/>
  <c r="W42" i="4"/>
  <c r="O35" i="4"/>
  <c r="M14" i="4"/>
  <c r="G30" i="4"/>
  <c r="W13" i="4"/>
  <c r="K16" i="4"/>
  <c r="AA34" i="4"/>
  <c r="S17" i="4"/>
  <c r="G22" i="4"/>
  <c r="S21" i="4"/>
  <c r="O39" i="4"/>
  <c r="AA13" i="4"/>
  <c r="Y17" i="4"/>
  <c r="O38" i="4"/>
  <c r="O23" i="4"/>
  <c r="O14" i="4"/>
  <c r="W40" i="4"/>
  <c r="I13" i="4"/>
  <c r="W23" i="4"/>
  <c r="Q36" i="4"/>
  <c r="O19" i="4"/>
  <c r="G18" i="4"/>
  <c r="K39" i="4"/>
  <c r="K32" i="4"/>
  <c r="O41" i="4"/>
  <c r="Q23" i="4"/>
  <c r="I32" i="4"/>
  <c r="G17" i="4"/>
  <c r="Q25" i="4"/>
  <c r="W33" i="4"/>
  <c r="O42" i="4"/>
  <c r="W19" i="4"/>
  <c r="Q28" i="4"/>
  <c r="K36" i="4"/>
  <c r="W17" i="4"/>
  <c r="I26" i="4"/>
  <c r="Y34" i="4"/>
  <c r="O20" i="4"/>
  <c r="I29" i="4"/>
  <c r="AA37" i="4"/>
  <c r="O26" i="4"/>
  <c r="Q40" i="4"/>
  <c r="G29" i="4"/>
  <c r="G21" i="4"/>
  <c r="Q39" i="4"/>
  <c r="Q24" i="4"/>
  <c r="W16" i="4"/>
  <c r="Y42" i="4"/>
  <c r="O27" i="4"/>
  <c r="AA26" i="4"/>
  <c r="G38" i="4"/>
  <c r="O21" i="4"/>
  <c r="W24" i="4"/>
  <c r="W39" i="4"/>
  <c r="U14" i="4"/>
  <c r="O16" i="4"/>
  <c r="O24" i="4"/>
  <c r="I33" i="4"/>
  <c r="I18" i="4"/>
  <c r="Q26" i="4"/>
  <c r="K35" i="4"/>
  <c r="Y43" i="4"/>
  <c r="K20" i="4"/>
  <c r="O29" i="4"/>
  <c r="W36" i="4"/>
  <c r="Y18" i="4"/>
  <c r="G27" i="4"/>
  <c r="Y35" i="4"/>
  <c r="AA21" i="4"/>
  <c r="I30" i="4"/>
  <c r="Y38" i="4"/>
  <c r="G28" i="4"/>
  <c r="G42" i="4"/>
  <c r="Y15" i="4"/>
  <c r="W38" i="4"/>
  <c r="W22" i="4"/>
  <c r="I42" i="4"/>
  <c r="W15" i="4"/>
  <c r="I27" i="4"/>
  <c r="I19" i="4"/>
  <c r="G36" i="4"/>
  <c r="I40" i="4"/>
  <c r="S29" i="4"/>
  <c r="W26" i="4"/>
  <c r="K40" i="4"/>
  <c r="O15" i="4"/>
  <c r="E17" i="4"/>
  <c r="E23" i="4"/>
  <c r="M28" i="4"/>
  <c r="U33" i="4"/>
  <c r="U17" i="4"/>
  <c r="U21" i="4"/>
  <c r="E27" i="4"/>
  <c r="M32" i="4"/>
  <c r="U37" i="4"/>
  <c r="E42" i="4"/>
  <c r="AA42" i="4"/>
  <c r="U16" i="4"/>
  <c r="M19" i="4"/>
  <c r="K21" i="4"/>
  <c r="K22" i="4"/>
  <c r="U22" i="4"/>
  <c r="U23" i="4"/>
  <c r="U24" i="4"/>
  <c r="S26" i="4"/>
  <c r="S27" i="4"/>
  <c r="E28" i="4"/>
  <c r="E29" i="4"/>
  <c r="E30" i="4"/>
  <c r="AA31" i="4"/>
  <c r="AA32" i="4"/>
  <c r="M33" i="4"/>
  <c r="M34" i="4"/>
  <c r="M35" i="4"/>
  <c r="K37" i="4"/>
  <c r="K38" i="4"/>
  <c r="U38" i="4"/>
  <c r="U39" i="4"/>
  <c r="U40" i="4"/>
  <c r="S41" i="4"/>
  <c r="M18" i="4"/>
  <c r="M20" i="4"/>
  <c r="U25" i="4"/>
  <c r="E31" i="4"/>
  <c r="M36" i="4"/>
  <c r="M16" i="4"/>
  <c r="E19" i="4"/>
  <c r="M24" i="4"/>
  <c r="U29" i="4"/>
  <c r="E35" i="4"/>
  <c r="M40" i="4"/>
  <c r="K42" i="4"/>
  <c r="U42" i="4"/>
  <c r="S19" i="4"/>
  <c r="E20" i="4"/>
  <c r="M23" i="4"/>
  <c r="E26" i="4"/>
  <c r="K29" i="4"/>
  <c r="M30" i="4"/>
  <c r="E33" i="4"/>
  <c r="U43" i="4"/>
  <c r="AA19" i="4"/>
  <c r="S43" i="4"/>
  <c r="E21" i="4"/>
  <c r="AA24" i="4"/>
  <c r="M31" i="4"/>
  <c r="S34" i="4"/>
  <c r="E41" i="4"/>
  <c r="E16" i="4"/>
  <c r="U20" i="4"/>
  <c r="AA23" i="4"/>
  <c r="E25" i="4"/>
  <c r="U27" i="4"/>
  <c r="U34" i="4"/>
  <c r="M37" i="4"/>
  <c r="E39" i="4"/>
  <c r="E40" i="4"/>
  <c r="M17" i="4"/>
  <c r="U19" i="4"/>
  <c r="M22" i="4"/>
  <c r="M29" i="4"/>
  <c r="E32" i="4"/>
  <c r="K34" i="4"/>
  <c r="AA36" i="4"/>
  <c r="E38" i="4"/>
  <c r="S39" i="4"/>
  <c r="U41" i="4"/>
  <c r="M43" i="4"/>
  <c r="E18" i="4"/>
  <c r="E24" i="4"/>
  <c r="U26" i="4"/>
  <c r="AA28" i="4"/>
  <c r="S31" i="4"/>
  <c r="U32" i="4"/>
  <c r="AA35" i="4"/>
  <c r="S38" i="4"/>
  <c r="K41" i="4"/>
  <c r="M42" i="4"/>
  <c r="E15" i="4"/>
  <c r="U30" i="4"/>
  <c r="U36" i="4"/>
  <c r="M39" i="4"/>
  <c r="S42" i="4"/>
  <c r="U18" i="4"/>
  <c r="M21" i="4"/>
  <c r="S23" i="4"/>
  <c r="K26" i="4"/>
  <c r="M27" i="4"/>
  <c r="S30" i="4"/>
  <c r="K33" i="4"/>
  <c r="E37" i="4"/>
  <c r="M26" i="4"/>
  <c r="E34" i="4"/>
  <c r="U35" i="4"/>
  <c r="AA39" i="4"/>
  <c r="AA20" i="4"/>
  <c r="E22" i="4"/>
  <c r="K25" i="4"/>
  <c r="AA27" i="4"/>
  <c r="U31" i="4"/>
  <c r="S35" i="4"/>
  <c r="E36" i="4"/>
  <c r="AA40" i="4"/>
  <c r="M41" i="4"/>
  <c r="E43" i="4"/>
  <c r="S22" i="4"/>
  <c r="K30" i="4"/>
  <c r="M25" i="4"/>
  <c r="U28" i="4"/>
  <c r="M38" i="4"/>
  <c r="G14" i="4"/>
  <c r="Q17" i="4"/>
  <c r="AA25" i="4"/>
  <c r="I34" i="4"/>
  <c r="K19" i="4"/>
  <c r="Q27" i="4"/>
  <c r="I36" i="4"/>
  <c r="W20" i="4"/>
  <c r="O30" i="4"/>
  <c r="I39" i="4"/>
  <c r="Y19" i="4"/>
  <c r="S28" i="4"/>
  <c r="Y36" i="4"/>
  <c r="Y22" i="4"/>
  <c r="G31" i="4"/>
  <c r="Y39" i="4"/>
  <c r="W30" i="4"/>
  <c r="I43" i="4"/>
  <c r="I15" i="4"/>
  <c r="O25" i="4"/>
  <c r="K43" i="4"/>
  <c r="G15" i="4"/>
  <c r="K28" i="4"/>
  <c r="Y21" i="4"/>
  <c r="O40" i="4"/>
  <c r="W41" i="4"/>
  <c r="Q15" i="4"/>
  <c r="G37" i="4"/>
  <c r="Q20" i="4"/>
  <c r="I31" i="4"/>
  <c r="Y41" i="4"/>
  <c r="Y14" i="4"/>
  <c r="G34" i="4"/>
  <c r="S14" i="4"/>
  <c r="W28" i="4"/>
  <c r="Q14" i="4"/>
  <c r="U15" i="4"/>
  <c r="G33" i="4"/>
  <c r="AA22" i="4"/>
  <c r="O17" i="4"/>
  <c r="AA14" i="4"/>
  <c r="AA41" i="4"/>
  <c r="K24" i="4"/>
  <c r="W32" i="4"/>
  <c r="Q43" i="4"/>
  <c r="I14" i="4"/>
  <c r="AA15" i="4"/>
  <c r="D42" i="4"/>
  <c r="D43" i="4"/>
  <c r="D40" i="4"/>
  <c r="D41" i="4"/>
  <c r="D38" i="4"/>
  <c r="D39" i="4"/>
  <c r="D36" i="4"/>
  <c r="D37" i="4"/>
  <c r="D34" i="4"/>
  <c r="D35" i="4"/>
  <c r="D32" i="4"/>
  <c r="D33" i="4"/>
  <c r="D30" i="4"/>
  <c r="D31" i="4"/>
  <c r="D28" i="4"/>
  <c r="D29" i="4"/>
  <c r="D26" i="4"/>
  <c r="D27" i="4"/>
  <c r="D24" i="4"/>
  <c r="D25" i="4"/>
  <c r="D22" i="4"/>
  <c r="D23" i="4"/>
  <c r="D20" i="4"/>
  <c r="D21" i="4"/>
  <c r="D19" i="4"/>
  <c r="D13" i="4"/>
  <c r="D14" i="4"/>
  <c r="D17" i="4"/>
  <c r="D15" i="4"/>
  <c r="D16" i="4"/>
  <c r="Q44" i="4" l="1"/>
  <c r="M44" i="4"/>
  <c r="U44" i="4"/>
  <c r="S44" i="4"/>
  <c r="W44" i="4"/>
  <c r="O44" i="4"/>
  <c r="G44" i="4"/>
  <c r="AA44" i="4"/>
  <c r="K44" i="4"/>
  <c r="I44" i="4"/>
  <c r="Y44" i="4"/>
  <c r="E44" i="4"/>
  <c r="E45" i="4" s="1"/>
  <c r="M64" i="5"/>
  <c r="K62" i="5"/>
  <c r="M61" i="5"/>
  <c r="D44" i="4"/>
  <c r="G47" i="4"/>
  <c r="I47" i="4" s="1"/>
  <c r="K47" i="4" s="1"/>
  <c r="M47" i="4" s="1"/>
  <c r="O47" i="4" s="1"/>
  <c r="Q47" i="4" s="1"/>
  <c r="S47" i="4" s="1"/>
  <c r="U47" i="4" s="1"/>
  <c r="W47" i="4" s="1"/>
  <c r="Y47" i="4" s="1"/>
  <c r="AA47" i="4" s="1"/>
  <c r="G45" i="4" l="1"/>
  <c r="I45" i="4" s="1"/>
  <c r="K45" i="4" s="1"/>
  <c r="M45" i="4" s="1"/>
  <c r="O45" i="4" s="1"/>
  <c r="Q45" i="4" s="1"/>
  <c r="S45" i="4" s="1"/>
  <c r="U45" i="4" s="1"/>
  <c r="W45" i="4" s="1"/>
  <c r="Y45" i="4" s="1"/>
  <c r="AA45" i="4" s="1"/>
  <c r="M62" i="5"/>
  <c r="O63" i="5"/>
  <c r="O64" i="5" s="1"/>
  <c r="O61" i="5" l="1"/>
  <c r="O62" i="5" s="1"/>
  <c r="Q63" i="5" l="1"/>
  <c r="Q64" i="5" s="1"/>
  <c r="Q61" i="5" l="1"/>
  <c r="Q62" i="5" s="1"/>
  <c r="S63" i="5" l="1"/>
  <c r="S64" i="5" s="1"/>
  <c r="S61" i="5" l="1"/>
  <c r="S62" i="5" s="1"/>
  <c r="U63" i="5" l="1"/>
  <c r="U64" i="5" s="1"/>
  <c r="U61" i="5" l="1"/>
  <c r="U62" i="5" s="1"/>
  <c r="W63" i="5" l="1"/>
  <c r="W64" i="5" s="1"/>
  <c r="W61" i="5" l="1"/>
  <c r="W62" i="5" s="1"/>
  <c r="Y63" i="5" l="1"/>
  <c r="Y64" i="5" s="1"/>
  <c r="Y61" i="5" l="1"/>
  <c r="Y62" i="5" s="1"/>
  <c r="AA61" i="5" l="1"/>
  <c r="AA62" i="5" s="1"/>
  <c r="AA63" i="5"/>
  <c r="AA64" i="5" s="1"/>
</calcChain>
</file>

<file path=xl/sharedStrings.xml><?xml version="1.0" encoding="utf-8"?>
<sst xmlns="http://schemas.openxmlformats.org/spreadsheetml/2006/main" count="264" uniqueCount="78">
  <si>
    <t>Etapa</t>
  </si>
  <si>
    <t>Descrição das Etapas</t>
  </si>
  <si>
    <t>Total Etapa</t>
  </si>
  <si>
    <t>% Simples</t>
  </si>
  <si>
    <t>% Acumulado</t>
  </si>
  <si>
    <t>Total Simples</t>
  </si>
  <si>
    <t>Total Acumulado</t>
  </si>
  <si>
    <t>Mês 1</t>
  </si>
  <si>
    <t>Mês 2</t>
  </si>
  <si>
    <t>Mês 3</t>
  </si>
  <si>
    <t>Mês 4</t>
  </si>
  <si>
    <t>Mês 5</t>
  </si>
  <si>
    <t>Mês 6</t>
  </si>
  <si>
    <t>Mês 7</t>
  </si>
  <si>
    <t>Mês 8</t>
  </si>
  <si>
    <t>Mês 9</t>
  </si>
  <si>
    <t>Mês 10</t>
  </si>
  <si>
    <t>Mês 11</t>
  </si>
  <si>
    <t>Mês 12</t>
  </si>
  <si>
    <t>% Etapa
(T. Orc./T. Plan.)</t>
  </si>
  <si>
    <t>UNIVERSIDADE FEDERAL DO ESPÍRITO SANTO</t>
  </si>
  <si>
    <t>Superintendência de Infraestrutura</t>
  </si>
  <si>
    <r>
      <t>Orgão Gerente:</t>
    </r>
    <r>
      <rPr>
        <sz val="11"/>
        <color theme="1"/>
        <rFont val="Calibri"/>
        <family val="2"/>
        <scheme val="minor"/>
      </rPr>
      <t>   Superintendência de Infraestrutura/UFES</t>
    </r>
  </si>
  <si>
    <t>% Etapa</t>
  </si>
  <si>
    <t>Valor (R$)</t>
  </si>
  <si>
    <t xml:space="preserve">Cronograma Físico-Financeiro </t>
  </si>
  <si>
    <t>Lote</t>
  </si>
  <si>
    <t>Campus</t>
  </si>
  <si>
    <t>Alegre - CCAE/CCENS - Campus e Áreas experimentais</t>
  </si>
  <si>
    <r>
      <t xml:space="preserve">Objeto: </t>
    </r>
    <r>
      <rPr>
        <sz val="11"/>
        <color theme="1"/>
        <rFont val="Calibri"/>
        <family val="2"/>
        <scheme val="minor"/>
      </rPr>
      <t>Contratação de empresa especializada para execução dos serviços de manutenção preventiva e corretiva de elevadores, plataformas e monta-cargas nos Campi de Goiabeiras (Lote 1), Maruípe (Lote 2) e Alegre - CCAE/CCENS - Campus e Áreas experimentais (Lote 3)</t>
    </r>
  </si>
  <si>
    <t xml:space="preserve">Goiabeiras </t>
  </si>
  <si>
    <t>Maruípe</t>
  </si>
  <si>
    <t xml:space="preserve">Manutenção preventiva/corretiva mensal, com fornecimento de mão de obra, materiais, peças e insumos decorrentes de desgaste natural, conforme rotina de manutenção, para elevador de passageiros com capacidade para cinco (05) pessoas, Duas (02) paradas, 375 kg. </t>
  </si>
  <si>
    <t xml:space="preserve">Manutenção preventiva/corretiva mensal, com fornecimento de mão de obra, materiais, peças e insumos decorrentes de desgaste natural, conforme rotina de manutenção, para elevador de passageiros com capacidade para quatro (04) pessoas, Três (03) paradas, 300 kg. </t>
  </si>
  <si>
    <t xml:space="preserve">Manutenção preventiva/corretiva mensal, com fornecimento de mão de obra, materiais, peças e insumos decorrentes de desgaste natural, conforme rotina de manutenção, para elevador de passageiros com capacidade para seis (06) pessoas, Três (03) paradas, 450 kg. </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</si>
  <si>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corrente, duas (02) paradas, dois (02) passageiros, 275 Kg.</t>
  </si>
  <si>
    <t>Manutenção preventiva/corretiva mensal, com fornecimento de mão de obra, materiais, peças e insumos decorrentes de desgaste natural, conforme rotina de manutenção, para monta-carga, capacidade entre 50 kg e 150 Kg</t>
  </si>
  <si>
    <t xml:space="preserve">Manutenção preventiva/corretiva mensal, com fornecimento de mão de obra, materiais, peças e insumos decorrentes de desgaste natural, conforme rotina de manutenção, para elevador de passageiros com capacidade para oito (08) pessoas, quatro (04) paradas, 560 kg. </t>
  </si>
  <si>
    <t>Manutenção preventiva/corretiva mensal, com fornecimento de mão de obra, materiais, peças e insumos decorrentes de desgaste natural, conforme rotina de manutenção, para elevador de passageiros com capacidade para seis (06) pessoas, quatro (04) paradas, 420kg</t>
  </si>
  <si>
    <t>Manutenção preventiva/corretiva mensal, com fornecimento de mão de obra, materiais, peças e insumos decorrentes de desgaste natural, conforme rotina de manutenção, para elevador de carga, quatro (04) paradas, capacidade 1000 Kg.</t>
  </si>
  <si>
    <t>Manutenção preventiva/corretiva mensal, com fornecimento de mão de obra, materiais, peças e insumos decorrentes de desgaste natural, conforme rotina de manutenção, para elevador de passageiros com capacidade para oito (08) pessoas, três (03) paradas, 560 kg.</t>
  </si>
  <si>
    <t xml:space="preserve">Manutenção preventiva/corretiva mensal, com fornecimento de mão de obra, materiais, peças e insumos decorrentes de desgaste natural, conforme rotina de manutenção, para elevador de passageiros com capacidade para oito (08) pessoas, três (03) paradas, 560 kg. </t>
  </si>
  <si>
    <t>Manutenção preventiva/corretiva mensal, com fornecimento de mão de obra, materiais, peças e insumos decorrentes de desgaste natural, conforme rotina de manutenção, para elevador de passageiros, hidráulico, três (03) paradas</t>
  </si>
  <si>
    <t>Manutenção preventiva/corretiva mensal, com fornecimento de mão de obra, materiais, peças e insumos decorrentes de desgaste natural, conforme rotina de manutenção, para elevador de passageiros com capacidade para oito (08) pessoas, três (03) paradas, 560 kg</t>
  </si>
  <si>
    <t>Manutenção preventiva/corretiva mensal, com fornecimento de mão de obra, materiais, peças e insumos decorrentes de desgaste natural, conforme rotina de manutenção, para elevador de passageiros com capacidade para três (3) pessoas, três (03) paradas, 225 kg. Quadro de Comando: Infolev Genius</t>
  </si>
  <si>
    <t>Manutenção preventiva/corretiva mensal, com fornecimento de mão de obra, materiais, peças e insumos decorrentes de desgaste natural, conforme rotina de manutenção, para elevador de passageiros com capacidade para oito (8) pessoas, três (03) paradas, 600 kg</t>
  </si>
  <si>
    <t>Manutenção preventiva/corretiva mensal, com fornecimento de mão de obra, materiais, peças e insumos decorrentes de desgaste natural, conforme rotina de manutenção, para elevador de passageiros com capacidade para oito (08) pessoas,duas (02) paradas, 560 kg.</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</si>
  <si>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eletro-hidráulico, duas (02) paradas, dois (02) passageiros, 275 Kg.</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</si>
  <si>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fuso de aço, duas (02) paradas, dois (02) passageiros, 275 Kg.</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</si>
  <si>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corrente, duas (02) paradas, dois (02) passageiros</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</si>
  <si>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corrente, duas (02) paradas, dois (02) passageiros, 275 Kg</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</si>
  <si>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eletro-hidráulico, duas (02) paradas, dois (02) passageiros, 250 Kg.</t>
  </si>
  <si>
    <t>Manutenção preventiva/corretiva mensal, com fornecimento de mão de obra, materiais, peças e insumos decorrentes de desgaste natural, conforme rotina de manutenção, para plataforma de elevação vertical motorizada para transporte de pessoas com mobilidade reduzida, acionamento por corrente, duas (02) paradas, três (03) passageiros, 225 Kg</t>
  </si>
  <si>
    <t>Manutenção preventiva/corretiva mensal, com fornecimento de mão de obra, materiais, peças e insumos decorrentes de desgaste natural, conforme rotina de manutenção, para plataforma de elevação vertical motorizada para transporte de 1 (uma) pessoa com mobilidade reduzida, duas (02) paradas</t>
  </si>
  <si>
    <t>Substituição, com fornecimento e instalação, de setas de direção</t>
  </si>
  <si>
    <t>Substituição, com fornecimento e instalação, de botoeira</t>
  </si>
  <si>
    <t>Substituição, com fornecimento e instalação, de botão abre porta (AP) / fecha Porta (FP) ou alarme (AL)</t>
  </si>
  <si>
    <t>Substituição, com fornecimento e instalação, de interfone</t>
  </si>
  <si>
    <t>Substituição, com fornecimento e instalação, de iluminação, inclusive de emergência</t>
  </si>
  <si>
    <t>Substituição, com fornecimento e instalação, de painel de acabamento da cabine</t>
  </si>
  <si>
    <t>Substituição, com fornecimento e instalação, de placa de informação</t>
  </si>
  <si>
    <t>Substituição, com fornecimento e instalação, de espelho da cabine</t>
  </si>
  <si>
    <t>Substituição, com fornecimento e instalação, de porta</t>
  </si>
  <si>
    <t>Substituição, com fornecimento e instalação, de barra de segurança e sensor</t>
  </si>
  <si>
    <t>Substituição, com fornecimento e instalação, de indicador de pavimento</t>
  </si>
  <si>
    <t>Substituição, com fornecimento e instalação, de comandos da cabine</t>
  </si>
  <si>
    <t>Substituição, com fornecimento e instalação, de mecanismo de acionamento da porta</t>
  </si>
  <si>
    <t>Substituição, com fornecimento e instalação, de barreira de segurança (eletrônica/eletromecânica)</t>
  </si>
  <si>
    <t>Substituição, com fornecimento e instalação, de visor e acabamento de porta</t>
  </si>
  <si>
    <t>Substituição, com fornecimento e instalação, de fecho/trinco de porta</t>
  </si>
  <si>
    <t>Substituição, com fornecimento e instalação, de dispositivo de proteção elétrica</t>
  </si>
  <si>
    <t>Substituição, com fornecimento e instalação, de dispositivo de acionamento e controle</t>
  </si>
  <si>
    <t>Substituição, com fornecimento e instalação, de placa falta inversão de fase</t>
  </si>
  <si>
    <t>Substituição, com fornecimento e instalação, de inversor de frequência</t>
  </si>
  <si>
    <t>Substituição, com fornecimento e instalação, de placa de comando</t>
  </si>
  <si>
    <t>Manutenção preventiva/corretiva mensal, com fornecimento de mão de obra, materiais, peças e insumos decorrentes de desgaste natural, conforme rotina de manutenção, para elevador de passsageiros com capacidade para oito (8) passageiros, três (3) paradas, 675 kg,</t>
  </si>
  <si>
    <t>Manutenção preventiva/corretiva mensal, com fornecimento de mão de obra, materiais, peças e insumos decorrentes de desgaste natural, conforme rotina de manutenção, para monta-carga, capacidade, 150 Kg.</t>
  </si>
  <si>
    <t>Manutenção preventiva/corretiva mensal, com fornecimento de mão de obra, materiais, peças e insumos decorrentes de desgaste natural, conforme rotina de manutenção, para monta-carga, capacidade, 50 Kg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</si>
</sst>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00%&quot;]&quot;"/>
    <numFmt numFmtId="165" formatCode="&quot;R$&quot;\ #,##0.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sz val="11"/>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FF"/>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0" fillId="0" borderId="0" xfId="0" applyAlignment="1">
      <alignment horizontal="center" wrapText="1"/>
    </xf>
    <xf numFmtId="164" fontId="0" fillId="34" borderId="10" xfId="0" applyNumberFormat="1" applyFill="1" applyBorder="1" applyAlignment="1">
      <alignment horizontal="right" vertical="top" wrapText="1"/>
    </xf>
    <xf numFmtId="10" fontId="0" fillId="0" borderId="0" xfId="0" applyNumberFormat="1"/>
    <xf numFmtId="0" fontId="0" fillId="34" borderId="18" xfId="0" applyFill="1" applyBorder="1" applyAlignment="1">
      <alignment horizontal="center" vertical="center" wrapText="1"/>
    </xf>
    <xf numFmtId="10" fontId="0" fillId="34" borderId="16" xfId="0" applyNumberFormat="1" applyFill="1" applyBorder="1" applyAlignment="1">
      <alignment horizontal="right" vertical="top" wrapText="1"/>
    </xf>
    <xf numFmtId="165" fontId="0" fillId="34" borderId="10" xfId="0" applyNumberFormat="1" applyFill="1" applyBorder="1" applyAlignment="1">
      <alignment horizontal="right" vertical="top" wrapText="1"/>
    </xf>
    <xf numFmtId="0" fontId="0" fillId="0" borderId="0" xfId="0" applyAlignment="1">
      <alignment wrapText="1"/>
    </xf>
    <xf numFmtId="0" fontId="16" fillId="33" borderId="13" xfId="0" applyFont="1" applyFill="1" applyBorder="1" applyAlignment="1">
      <alignment horizontal="center" wrapText="1"/>
    </xf>
    <xf numFmtId="0" fontId="16" fillId="0" borderId="0" xfId="0" applyFont="1" applyAlignment="1">
      <alignment wrapText="1"/>
    </xf>
    <xf numFmtId="0" fontId="16" fillId="0" borderId="0" xfId="0" applyFont="1" applyAlignment="1">
      <alignment horizontal="center" wrapText="1"/>
    </xf>
    <xf numFmtId="0" fontId="16" fillId="33" borderId="14" xfId="0" applyFont="1" applyFill="1" applyBorder="1" applyAlignment="1">
      <alignment wrapText="1"/>
    </xf>
    <xf numFmtId="0" fontId="16" fillId="33" borderId="18" xfId="0" applyFont="1" applyFill="1" applyBorder="1" applyAlignment="1">
      <alignment horizontal="center" wrapText="1"/>
    </xf>
    <xf numFmtId="165" fontId="0" fillId="0" borderId="23" xfId="0" applyNumberFormat="1" applyBorder="1" applyAlignment="1">
      <alignment horizontal="center" vertical="center"/>
    </xf>
    <xf numFmtId="0" fontId="16" fillId="0" borderId="0" xfId="0" applyFont="1" applyAlignment="1">
      <alignment horizontal="center" wrapText="1"/>
    </xf>
    <xf numFmtId="0" fontId="16" fillId="0" borderId="0" xfId="0" applyFont="1" applyAlignment="1">
      <alignment wrapText="1"/>
    </xf>
    <xf numFmtId="0" fontId="0" fillId="0" borderId="18" xfId="0" applyBorder="1" applyAlignment="1">
      <alignment horizontal="center" vertical="center" wrapText="1"/>
    </xf>
    <xf numFmtId="0" fontId="16" fillId="0" borderId="0" xfId="0" applyFont="1" applyAlignment="1">
      <alignment horizontal="center" wrapText="1"/>
    </xf>
    <xf numFmtId="0" fontId="16" fillId="0" borderId="0" xfId="0" applyFont="1" applyAlignment="1">
      <alignment wrapText="1"/>
    </xf>
    <xf numFmtId="4" fontId="16" fillId="34" borderId="15" xfId="0" applyNumberFormat="1" applyFont="1" applyFill="1" applyBorder="1" applyAlignment="1">
      <alignment horizontal="right" vertical="top" wrapText="1"/>
    </xf>
    <xf numFmtId="4" fontId="16" fillId="34" borderId="16" xfId="0" applyNumberFormat="1" applyFont="1" applyFill="1" applyBorder="1" applyAlignment="1">
      <alignment horizontal="right" vertical="top" wrapText="1"/>
    </xf>
    <xf numFmtId="0" fontId="16" fillId="34" borderId="15" xfId="0" applyFont="1" applyFill="1" applyBorder="1" applyAlignment="1">
      <alignment vertical="top" wrapText="1"/>
    </xf>
    <xf numFmtId="0" fontId="16" fillId="34" borderId="16" xfId="0" applyFont="1" applyFill="1" applyBorder="1" applyAlignment="1">
      <alignment vertical="top" wrapText="1"/>
    </xf>
    <xf numFmtId="10" fontId="16" fillId="34" borderId="15" xfId="0" applyNumberFormat="1" applyFont="1" applyFill="1" applyBorder="1" applyAlignment="1">
      <alignment horizontal="right" vertical="top" wrapText="1"/>
    </xf>
    <xf numFmtId="10" fontId="16" fillId="34" borderId="16" xfId="0" applyNumberFormat="1" applyFont="1" applyFill="1" applyBorder="1" applyAlignment="1">
      <alignment horizontal="right" vertical="top" wrapText="1"/>
    </xf>
    <xf numFmtId="0" fontId="16" fillId="34" borderId="19" xfId="0" applyFont="1" applyFill="1" applyBorder="1" applyAlignment="1">
      <alignment vertical="top" wrapText="1"/>
    </xf>
    <xf numFmtId="0" fontId="16" fillId="34" borderId="20" xfId="0" applyFont="1" applyFill="1" applyBorder="1" applyAlignment="1">
      <alignment vertical="top" wrapText="1"/>
    </xf>
    <xf numFmtId="0" fontId="16" fillId="33" borderId="13" xfId="0" applyFont="1" applyFill="1" applyBorder="1" applyAlignment="1">
      <alignment horizontal="center" vertical="center" wrapText="1"/>
    </xf>
    <xf numFmtId="0" fontId="16" fillId="33" borderId="14" xfId="0" applyFont="1" applyFill="1" applyBorder="1" applyAlignment="1">
      <alignment horizontal="center" vertical="center" wrapText="1"/>
    </xf>
    <xf numFmtId="0" fontId="16" fillId="34" borderId="18" xfId="0" applyFont="1" applyFill="1" applyBorder="1" applyAlignment="1">
      <alignment vertical="top" wrapText="1"/>
    </xf>
    <xf numFmtId="4" fontId="16" fillId="34" borderId="24" xfId="0" applyNumberFormat="1" applyFont="1" applyFill="1" applyBorder="1" applyAlignment="1">
      <alignment horizontal="right" vertical="top" wrapText="1"/>
    </xf>
    <xf numFmtId="4" fontId="16" fillId="34" borderId="17" xfId="0" applyNumberFormat="1" applyFont="1" applyFill="1" applyBorder="1" applyAlignment="1">
      <alignment horizontal="right" vertical="top" wrapText="1"/>
    </xf>
    <xf numFmtId="4" fontId="16" fillId="34" borderId="12" xfId="0" applyNumberFormat="1" applyFont="1" applyFill="1" applyBorder="1" applyAlignment="1">
      <alignment horizontal="right" vertical="top" wrapText="1"/>
    </xf>
    <xf numFmtId="9" fontId="16" fillId="34" borderId="11" xfId="0" applyNumberFormat="1" applyFont="1" applyFill="1" applyBorder="1" applyAlignment="1">
      <alignment horizontal="right" vertical="top" wrapText="1"/>
    </xf>
    <xf numFmtId="9" fontId="16" fillId="34" borderId="17" xfId="0" applyNumberFormat="1" applyFont="1" applyFill="1" applyBorder="1" applyAlignment="1">
      <alignment horizontal="right" vertical="top" wrapText="1"/>
    </xf>
    <xf numFmtId="9" fontId="16" fillId="34" borderId="12" xfId="0" applyNumberFormat="1" applyFont="1" applyFill="1" applyBorder="1" applyAlignment="1">
      <alignment horizontal="right" vertical="top" wrapText="1"/>
    </xf>
    <xf numFmtId="0" fontId="16" fillId="0" borderId="0" xfId="0" applyFont="1" applyAlignment="1">
      <alignment horizontal="center" wrapText="1"/>
    </xf>
    <xf numFmtId="0" fontId="18" fillId="0" borderId="0" xfId="0" applyFont="1" applyAlignment="1">
      <alignment horizontal="center" wrapText="1"/>
    </xf>
    <xf numFmtId="0" fontId="16" fillId="0" borderId="0" xfId="0" applyFont="1" applyAlignment="1">
      <alignment horizontal="left" wrapText="1"/>
    </xf>
    <xf numFmtId="0" fontId="16" fillId="0" borderId="0" xfId="0" applyFont="1" applyAlignment="1">
      <alignment wrapText="1"/>
    </xf>
    <xf numFmtId="0" fontId="16" fillId="33" borderId="21" xfId="0" applyFont="1" applyFill="1" applyBorder="1" applyAlignment="1">
      <alignment horizontal="center" vertical="center" wrapText="1"/>
    </xf>
    <xf numFmtId="0" fontId="16" fillId="33" borderId="22" xfId="0" applyFont="1" applyFill="1" applyBorder="1" applyAlignment="1">
      <alignment horizontal="center" vertical="center" wrapText="1"/>
    </xf>
    <xf numFmtId="4" fontId="16" fillId="34" borderId="25" xfId="0" applyNumberFormat="1" applyFont="1" applyFill="1" applyBorder="1" applyAlignment="1">
      <alignment horizontal="right" vertical="top" wrapText="1"/>
    </xf>
    <xf numFmtId="10" fontId="16" fillId="34" borderId="19" xfId="0" applyNumberFormat="1" applyFont="1" applyFill="1" applyBorder="1" applyAlignment="1">
      <alignment horizontal="right" vertical="top" wrapText="1"/>
    </xf>
    <xf numFmtId="10" fontId="16" fillId="34" borderId="20" xfId="0" applyNumberFormat="1" applyFont="1" applyFill="1" applyBorder="1" applyAlignment="1">
      <alignment horizontal="right" vertical="top" wrapText="1"/>
    </xf>
    <xf numFmtId="0" fontId="19" fillId="0" borderId="18" xfId="0" applyFont="1" applyBorder="1" applyAlignment="1">
      <alignment horizontal="center" vertical="center" wrapText="1"/>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Incorreto" xfId="7" builtinId="27" customBuiltin="1"/>
    <cellStyle name="Neutra" xfId="8" builtinId="28" customBuiltin="1"/>
    <cellStyle name="Normal" xfId="0" builtinId="0"/>
    <cellStyle name="Nota" xfId="15" builtinId="10"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78">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showGridLines="0" tabSelected="1" view="pageBreakPreview" topLeftCell="A50" zoomScaleNormal="100" zoomScaleSheetLayoutView="100" workbookViewId="0">
      <selection activeCell="D17" sqref="D17:D18"/>
    </sheetView>
  </sheetViews>
  <sheetFormatPr defaultRowHeight="15" x14ac:dyDescent="0.25"/>
  <cols>
    <col min="1" max="1" width="5.85546875" bestFit="1" customWidth="1"/>
    <col min="2" max="2" width="50.42578125" customWidth="1"/>
    <col min="3" max="3" width="12.7109375" bestFit="1" customWidth="1"/>
    <col min="4" max="4" width="15.42578125" bestFit="1" customWidth="1"/>
    <col min="5" max="5" width="11.85546875" customWidth="1"/>
    <col min="6" max="6" width="12.7109375" bestFit="1" customWidth="1"/>
    <col min="7" max="7" width="11.42578125" customWidth="1"/>
    <col min="8" max="8" width="12.7109375" bestFit="1" customWidth="1"/>
    <col min="9" max="9" width="11.42578125" customWidth="1"/>
    <col min="10" max="10" width="12.7109375" bestFit="1" customWidth="1"/>
    <col min="11" max="11" width="11.42578125" customWidth="1"/>
    <col min="12" max="12" width="12.7109375" bestFit="1" customWidth="1"/>
    <col min="13" max="13" width="11.42578125" customWidth="1"/>
    <col min="14" max="14" width="12.7109375" bestFit="1" customWidth="1"/>
    <col min="15" max="15" width="11.42578125" customWidth="1"/>
    <col min="16" max="16" width="12.7109375" bestFit="1" customWidth="1"/>
    <col min="17" max="17" width="11.42578125" customWidth="1"/>
    <col min="18" max="18" width="11.85546875" bestFit="1" customWidth="1"/>
    <col min="19" max="19" width="11.42578125" customWidth="1"/>
    <col min="20" max="20" width="11.85546875" bestFit="1" customWidth="1"/>
    <col min="21" max="21" width="11.42578125" customWidth="1"/>
    <col min="22" max="22" width="11.85546875" bestFit="1" customWidth="1"/>
    <col min="23" max="23" width="11.42578125" customWidth="1"/>
    <col min="24" max="24" width="11.85546875" bestFit="1" customWidth="1"/>
    <col min="25" max="25" width="11.42578125" customWidth="1"/>
    <col min="26" max="26" width="11.85546875" bestFit="1" customWidth="1"/>
    <col min="27" max="28" width="11.42578125" customWidth="1"/>
  </cols>
  <sheetData>
    <row r="1" spans="1:28" ht="15" customHeight="1" x14ac:dyDescent="0.25">
      <c r="A1" s="36" t="s">
        <v>20</v>
      </c>
      <c r="B1" s="36"/>
      <c r="C1" s="36"/>
      <c r="D1" s="36"/>
      <c r="E1" s="36"/>
      <c r="F1" s="36"/>
      <c r="G1" s="36"/>
      <c r="H1" s="36"/>
      <c r="I1" s="36"/>
      <c r="J1" s="36"/>
      <c r="K1" s="36"/>
      <c r="L1" s="36"/>
      <c r="M1" s="36"/>
      <c r="N1" s="36"/>
      <c r="O1" s="36"/>
      <c r="P1" s="36"/>
      <c r="Q1" s="36"/>
      <c r="R1" s="36"/>
      <c r="S1" s="36"/>
      <c r="T1" s="36"/>
      <c r="U1" s="36"/>
      <c r="V1" s="36"/>
      <c r="W1" s="36"/>
      <c r="X1" s="36"/>
      <c r="Y1" s="36"/>
      <c r="Z1" s="36"/>
      <c r="AA1" s="36"/>
      <c r="AB1" s="36"/>
    </row>
    <row r="2" spans="1:28" ht="15" customHeight="1" x14ac:dyDescent="0.25">
      <c r="A2" s="36" t="s">
        <v>21</v>
      </c>
      <c r="B2" s="36"/>
      <c r="C2" s="36"/>
      <c r="D2" s="36"/>
      <c r="E2" s="36"/>
      <c r="F2" s="36"/>
      <c r="G2" s="36"/>
      <c r="H2" s="36"/>
      <c r="I2" s="36"/>
      <c r="J2" s="36"/>
      <c r="K2" s="36"/>
      <c r="L2" s="36"/>
      <c r="M2" s="36"/>
      <c r="N2" s="36"/>
      <c r="O2" s="36"/>
      <c r="P2" s="36"/>
      <c r="Q2" s="36"/>
      <c r="R2" s="36"/>
      <c r="S2" s="36"/>
      <c r="T2" s="36"/>
      <c r="U2" s="36"/>
      <c r="V2" s="36"/>
      <c r="W2" s="36"/>
      <c r="X2" s="36"/>
      <c r="Y2" s="36"/>
      <c r="Z2" s="36"/>
      <c r="AA2" s="36"/>
      <c r="AB2" s="36"/>
    </row>
    <row r="3" spans="1:28" x14ac:dyDescent="0.25">
      <c r="A3" s="15"/>
      <c r="B3" s="15"/>
      <c r="C3" s="15"/>
      <c r="D3" s="15"/>
      <c r="E3" s="15"/>
      <c r="F3" s="15"/>
      <c r="G3" s="15"/>
      <c r="H3" s="15"/>
      <c r="I3" s="15"/>
    </row>
    <row r="4" spans="1:28" ht="15" customHeight="1" x14ac:dyDescent="0.25">
      <c r="A4" s="37" t="s">
        <v>25</v>
      </c>
      <c r="B4" s="37"/>
      <c r="C4" s="37"/>
      <c r="D4" s="37"/>
      <c r="E4" s="37"/>
      <c r="F4" s="37"/>
      <c r="G4" s="37"/>
      <c r="H4" s="37"/>
      <c r="I4" s="37"/>
      <c r="J4" s="37"/>
      <c r="K4" s="37"/>
      <c r="L4" s="37"/>
      <c r="M4" s="37"/>
      <c r="N4" s="37"/>
      <c r="O4" s="37"/>
      <c r="P4" s="37"/>
      <c r="Q4" s="37"/>
      <c r="R4" s="37"/>
      <c r="S4" s="37"/>
      <c r="T4" s="37"/>
      <c r="U4" s="37"/>
      <c r="V4" s="37"/>
      <c r="W4" s="37"/>
      <c r="X4" s="37"/>
      <c r="Y4" s="37"/>
      <c r="Z4" s="37"/>
      <c r="AA4" s="37"/>
      <c r="AB4" s="37"/>
    </row>
    <row r="5" spans="1:28" ht="15" customHeight="1" x14ac:dyDescent="0.25">
      <c r="A5" s="38" t="s">
        <v>29</v>
      </c>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1:28" ht="15" customHeight="1" x14ac:dyDescent="0.25">
      <c r="A6" s="39" t="s">
        <v>22</v>
      </c>
      <c r="B6" s="39"/>
      <c r="C6" s="39"/>
      <c r="D6" s="39"/>
      <c r="E6" s="39"/>
      <c r="F6" s="39"/>
      <c r="G6" s="39"/>
      <c r="H6" s="39"/>
      <c r="I6" s="39"/>
      <c r="K6" s="39"/>
      <c r="L6" s="39"/>
      <c r="M6" s="39"/>
      <c r="N6" s="39"/>
      <c r="O6" s="39"/>
      <c r="Q6" s="39"/>
      <c r="R6" s="39"/>
      <c r="S6" s="39"/>
      <c r="T6" s="39"/>
      <c r="U6" s="39"/>
      <c r="W6" s="39"/>
      <c r="X6" s="39"/>
      <c r="Y6" s="39"/>
      <c r="Z6" s="39"/>
      <c r="AA6" s="39"/>
    </row>
    <row r="7" spans="1:28" x14ac:dyDescent="0.25">
      <c r="A7" s="7"/>
      <c r="B7" s="7"/>
      <c r="C7" s="7"/>
      <c r="D7" s="7"/>
      <c r="E7" s="7"/>
      <c r="F7" s="7"/>
      <c r="G7" s="7"/>
      <c r="H7" s="7"/>
      <c r="I7" s="7"/>
      <c r="K7" s="7"/>
      <c r="L7" s="7"/>
      <c r="M7" s="7"/>
      <c r="N7" s="7"/>
      <c r="O7" s="7"/>
      <c r="Q7" s="7"/>
      <c r="R7" s="7"/>
      <c r="S7" s="7"/>
      <c r="T7" s="7"/>
      <c r="U7" s="7"/>
      <c r="W7" s="7"/>
      <c r="X7" s="7"/>
      <c r="Y7" s="7"/>
      <c r="Z7" s="7"/>
      <c r="AA7" s="7"/>
    </row>
    <row r="8" spans="1:28" x14ac:dyDescent="0.25">
      <c r="A8" s="14" t="s">
        <v>26</v>
      </c>
      <c r="B8" s="15" t="s">
        <v>27</v>
      </c>
      <c r="C8" s="15"/>
      <c r="D8" s="15"/>
      <c r="E8" s="15"/>
      <c r="F8" s="15"/>
      <c r="G8" s="15"/>
      <c r="H8" s="15"/>
      <c r="I8" s="15"/>
      <c r="K8" s="15"/>
      <c r="L8" s="15"/>
      <c r="M8" s="15"/>
      <c r="N8" s="15"/>
      <c r="O8" s="15"/>
      <c r="Q8" s="15"/>
      <c r="R8" s="15"/>
      <c r="S8" s="15"/>
      <c r="T8" s="15"/>
      <c r="U8" s="15"/>
      <c r="W8" s="15"/>
      <c r="X8" s="15"/>
      <c r="Y8" s="15"/>
      <c r="Z8" s="15"/>
      <c r="AA8" s="15"/>
    </row>
    <row r="9" spans="1:28" x14ac:dyDescent="0.25">
      <c r="A9" s="1">
        <v>1</v>
      </c>
      <c r="B9" s="7" t="s">
        <v>30</v>
      </c>
      <c r="C9" s="7"/>
      <c r="D9" s="7"/>
      <c r="E9" s="7"/>
      <c r="F9" s="7"/>
      <c r="G9" s="7"/>
      <c r="H9" s="7"/>
      <c r="I9" s="7"/>
      <c r="K9" s="7"/>
      <c r="L9" s="7"/>
      <c r="M9" s="7"/>
      <c r="N9" s="7"/>
      <c r="O9" s="7"/>
      <c r="Q9" s="7"/>
      <c r="R9" s="7"/>
      <c r="S9" s="7"/>
      <c r="T9" s="7"/>
      <c r="U9" s="7"/>
      <c r="W9" s="7"/>
      <c r="X9" s="7"/>
      <c r="Y9" s="7"/>
      <c r="Z9" s="7"/>
      <c r="AA9" s="7"/>
    </row>
    <row r="10" spans="1:28" x14ac:dyDescent="0.25">
      <c r="A10" s="7"/>
      <c r="B10" s="7"/>
      <c r="C10" s="7"/>
      <c r="D10" s="7"/>
      <c r="E10" s="7"/>
      <c r="F10" s="7"/>
      <c r="G10" s="7"/>
      <c r="H10" s="7"/>
      <c r="I10" s="7"/>
      <c r="K10" s="7"/>
      <c r="L10" s="7"/>
      <c r="M10" s="7"/>
      <c r="N10" s="7"/>
      <c r="O10" s="7"/>
      <c r="Q10" s="7"/>
      <c r="R10" s="7"/>
      <c r="S10" s="7"/>
      <c r="T10" s="7"/>
      <c r="U10" s="7"/>
      <c r="W10" s="7"/>
      <c r="X10" s="7"/>
      <c r="Y10" s="7"/>
      <c r="Z10" s="7"/>
      <c r="AA10" s="7"/>
    </row>
    <row r="11" spans="1:28" ht="30" x14ac:dyDescent="0.25">
      <c r="A11" s="40" t="s">
        <v>0</v>
      </c>
      <c r="B11" s="40" t="s">
        <v>1</v>
      </c>
      <c r="C11" s="40" t="s">
        <v>2</v>
      </c>
      <c r="D11" s="11" t="s">
        <v>19</v>
      </c>
      <c r="E11" s="27" t="s">
        <v>7</v>
      </c>
      <c r="F11" s="28"/>
      <c r="G11" s="27" t="s">
        <v>8</v>
      </c>
      <c r="H11" s="28"/>
      <c r="I11" s="27" t="s">
        <v>9</v>
      </c>
      <c r="J11" s="28"/>
      <c r="K11" s="27" t="s">
        <v>10</v>
      </c>
      <c r="L11" s="28"/>
      <c r="M11" s="27" t="s">
        <v>11</v>
      </c>
      <c r="N11" s="28"/>
      <c r="O11" s="27" t="s">
        <v>12</v>
      </c>
      <c r="P11" s="28"/>
      <c r="Q11" s="27" t="s">
        <v>13</v>
      </c>
      <c r="R11" s="28"/>
      <c r="S11" s="27" t="s">
        <v>14</v>
      </c>
      <c r="T11" s="28"/>
      <c r="U11" s="27" t="s">
        <v>15</v>
      </c>
      <c r="V11" s="28"/>
      <c r="W11" s="27" t="s">
        <v>16</v>
      </c>
      <c r="X11" s="28"/>
      <c r="Y11" s="27" t="s">
        <v>17</v>
      </c>
      <c r="Z11" s="28"/>
      <c r="AA11" s="27" t="s">
        <v>18</v>
      </c>
      <c r="AB11" s="28"/>
    </row>
    <row r="12" spans="1:28" x14ac:dyDescent="0.25">
      <c r="A12" s="41"/>
      <c r="B12" s="41"/>
      <c r="C12" s="41"/>
      <c r="D12" s="11"/>
      <c r="E12" s="8" t="s">
        <v>23</v>
      </c>
      <c r="F12" s="12" t="s">
        <v>24</v>
      </c>
      <c r="G12" s="8" t="s">
        <v>23</v>
      </c>
      <c r="H12" s="12" t="s">
        <v>24</v>
      </c>
      <c r="I12" s="8" t="s">
        <v>23</v>
      </c>
      <c r="J12" s="12" t="s">
        <v>24</v>
      </c>
      <c r="K12" s="8" t="s">
        <v>23</v>
      </c>
      <c r="L12" s="12" t="s">
        <v>24</v>
      </c>
      <c r="M12" s="8" t="s">
        <v>23</v>
      </c>
      <c r="N12" s="12" t="s">
        <v>24</v>
      </c>
      <c r="O12" s="8" t="s">
        <v>23</v>
      </c>
      <c r="P12" s="12" t="s">
        <v>24</v>
      </c>
      <c r="Q12" s="8" t="s">
        <v>23</v>
      </c>
      <c r="R12" s="12" t="s">
        <v>24</v>
      </c>
      <c r="S12" s="8" t="s">
        <v>23</v>
      </c>
      <c r="T12" s="12" t="s">
        <v>24</v>
      </c>
      <c r="U12" s="8" t="s">
        <v>23</v>
      </c>
      <c r="V12" s="12" t="s">
        <v>24</v>
      </c>
      <c r="W12" s="8" t="s">
        <v>23</v>
      </c>
      <c r="X12" s="12" t="s">
        <v>24</v>
      </c>
      <c r="Y12" s="8" t="s">
        <v>23</v>
      </c>
      <c r="Z12" s="12" t="s">
        <v>24</v>
      </c>
      <c r="AA12" s="8" t="s">
        <v>23</v>
      </c>
      <c r="AB12" s="12" t="s">
        <v>24</v>
      </c>
    </row>
    <row r="13" spans="1:28" ht="85.5" x14ac:dyDescent="0.25">
      <c r="A13" s="4">
        <v>1</v>
      </c>
      <c r="B13" s="45" t="s">
        <v>37</v>
      </c>
      <c r="C13" s="13">
        <v>13200</v>
      </c>
      <c r="D13" s="5">
        <f>C13/$C$61</f>
        <v>1.9281660566991252E-2</v>
      </c>
      <c r="E13" s="2">
        <f>F13/$C$61</f>
        <v>1.6068050472492711E-3</v>
      </c>
      <c r="F13" s="6">
        <f>$C13/12</f>
        <v>1100</v>
      </c>
      <c r="G13" s="2">
        <f>H13/$C$61</f>
        <v>1.6068050472492711E-3</v>
      </c>
      <c r="H13" s="6">
        <f>$C$13/12</f>
        <v>1100</v>
      </c>
      <c r="I13" s="2">
        <f>J13/$C$61</f>
        <v>1.6068050472492711E-3</v>
      </c>
      <c r="J13" s="6">
        <f>$C$13/12</f>
        <v>1100</v>
      </c>
      <c r="K13" s="2">
        <f>L13/$C$61</f>
        <v>1.6068050472492711E-3</v>
      </c>
      <c r="L13" s="6">
        <f>$C$13/12</f>
        <v>1100</v>
      </c>
      <c r="M13" s="2">
        <f>N13/$C$61</f>
        <v>1.6068050472492711E-3</v>
      </c>
      <c r="N13" s="6">
        <f>$C$13/12</f>
        <v>1100</v>
      </c>
      <c r="O13" s="2">
        <f>P13/$C$61</f>
        <v>1.6068050472492711E-3</v>
      </c>
      <c r="P13" s="6">
        <f>$C$13/12</f>
        <v>1100</v>
      </c>
      <c r="Q13" s="2">
        <f>R13/$C$61</f>
        <v>1.6068050472492711E-3</v>
      </c>
      <c r="R13" s="6">
        <f>$C$13/12</f>
        <v>1100</v>
      </c>
      <c r="S13" s="2">
        <f>T13/$C$61</f>
        <v>1.6068050472492711E-3</v>
      </c>
      <c r="T13" s="6">
        <f>$C$13/12</f>
        <v>1100</v>
      </c>
      <c r="U13" s="2">
        <f>V13/$C$61</f>
        <v>1.6068050472492711E-3</v>
      </c>
      <c r="V13" s="6">
        <f>$C$13/12</f>
        <v>1100</v>
      </c>
      <c r="W13" s="2">
        <f>X13/$C$61</f>
        <v>1.6068050472492711E-3</v>
      </c>
      <c r="X13" s="6">
        <f>$C$13/12</f>
        <v>1100</v>
      </c>
      <c r="Y13" s="2">
        <f>Z13/$C$61</f>
        <v>1.6068050472492711E-3</v>
      </c>
      <c r="Z13" s="6">
        <f>$C$13/12</f>
        <v>1100</v>
      </c>
      <c r="AA13" s="2">
        <f>AB13/$C$61</f>
        <v>1.6068050472492711E-3</v>
      </c>
      <c r="AB13" s="6">
        <f>$C$13/12</f>
        <v>1100</v>
      </c>
    </row>
    <row r="14" spans="1:28" ht="85.5" x14ac:dyDescent="0.25">
      <c r="A14" s="4">
        <v>2</v>
      </c>
      <c r="B14" s="45" t="s">
        <v>38</v>
      </c>
      <c r="C14" s="13">
        <v>13200</v>
      </c>
      <c r="D14" s="5">
        <f>C14/$C$61</f>
        <v>1.9281660566991252E-2</v>
      </c>
      <c r="E14" s="2">
        <f>F14/$C$61</f>
        <v>1.6068050472492711E-3</v>
      </c>
      <c r="F14" s="6">
        <f>$C14/12</f>
        <v>1100</v>
      </c>
      <c r="G14" s="2">
        <f>H14/$C$61</f>
        <v>1.6068050472492711E-3</v>
      </c>
      <c r="H14" s="6">
        <f>$C14/12</f>
        <v>1100</v>
      </c>
      <c r="I14" s="2">
        <f>J14/$C$61</f>
        <v>1.6068050472492711E-3</v>
      </c>
      <c r="J14" s="6">
        <f>$C14/12</f>
        <v>1100</v>
      </c>
      <c r="K14" s="2">
        <f>L14/$C$61</f>
        <v>1.6068050472492711E-3</v>
      </c>
      <c r="L14" s="6">
        <f>$C14/12</f>
        <v>1100</v>
      </c>
      <c r="M14" s="2">
        <f>N14/$C$61</f>
        <v>1.6068050472492711E-3</v>
      </c>
      <c r="N14" s="6">
        <f>$C14/12</f>
        <v>1100</v>
      </c>
      <c r="O14" s="2">
        <f>P14/$C$61</f>
        <v>1.6068050472492711E-3</v>
      </c>
      <c r="P14" s="6">
        <f>$C14/12</f>
        <v>1100</v>
      </c>
      <c r="Q14" s="2">
        <f>R14/$C$61</f>
        <v>1.6068050472492711E-3</v>
      </c>
      <c r="R14" s="6">
        <f>$C14/12</f>
        <v>1100</v>
      </c>
      <c r="S14" s="2">
        <f>T14/$C$61</f>
        <v>1.6068050472492711E-3</v>
      </c>
      <c r="T14" s="6">
        <f>$C14/12</f>
        <v>1100</v>
      </c>
      <c r="U14" s="2">
        <f>V14/$C$61</f>
        <v>1.6068050472492711E-3</v>
      </c>
      <c r="V14" s="6">
        <f>$C14/12</f>
        <v>1100</v>
      </c>
      <c r="W14" s="2">
        <f>X14/$C$61</f>
        <v>1.6068050472492711E-3</v>
      </c>
      <c r="X14" s="6">
        <f>$C14/12</f>
        <v>1100</v>
      </c>
      <c r="Y14" s="2">
        <f>Z14/$C$61</f>
        <v>1.6068050472492711E-3</v>
      </c>
      <c r="Z14" s="6">
        <f>$C14/12</f>
        <v>1100</v>
      </c>
      <c r="AA14" s="2">
        <f>AB14/$C$61</f>
        <v>1.6068050472492711E-3</v>
      </c>
      <c r="AB14" s="6">
        <f>$C14/12</f>
        <v>1100</v>
      </c>
    </row>
    <row r="15" spans="1:28" ht="71.25" x14ac:dyDescent="0.25">
      <c r="A15" s="4">
        <v>3</v>
      </c>
      <c r="B15" s="45" t="s">
        <v>39</v>
      </c>
      <c r="C15" s="13">
        <v>17100</v>
      </c>
      <c r="D15" s="5">
        <f>C15/$C$61</f>
        <v>2.4978514825420486E-2</v>
      </c>
      <c r="E15" s="2">
        <f>F15/$C$61</f>
        <v>2.081542902118374E-3</v>
      </c>
      <c r="F15" s="6">
        <f>$C15/12</f>
        <v>1425</v>
      </c>
      <c r="G15" s="2">
        <f>H15/$C$61</f>
        <v>2.081542902118374E-3</v>
      </c>
      <c r="H15" s="6">
        <f>$C15/12</f>
        <v>1425</v>
      </c>
      <c r="I15" s="2">
        <f>J15/$C$61</f>
        <v>2.081542902118374E-3</v>
      </c>
      <c r="J15" s="6">
        <f>$C15/12</f>
        <v>1425</v>
      </c>
      <c r="K15" s="2">
        <f>L15/$C$61</f>
        <v>2.081542902118374E-3</v>
      </c>
      <c r="L15" s="6">
        <f>$C15/12</f>
        <v>1425</v>
      </c>
      <c r="M15" s="2">
        <f>N15/$C$61</f>
        <v>2.081542902118374E-3</v>
      </c>
      <c r="N15" s="6">
        <f>$C15/12</f>
        <v>1425</v>
      </c>
      <c r="O15" s="2">
        <f>P15/$C$61</f>
        <v>2.081542902118374E-3</v>
      </c>
      <c r="P15" s="6">
        <f>$C15/12</f>
        <v>1425</v>
      </c>
      <c r="Q15" s="2">
        <f>R15/$C$61</f>
        <v>2.081542902118374E-3</v>
      </c>
      <c r="R15" s="6">
        <f>$C15/12</f>
        <v>1425</v>
      </c>
      <c r="S15" s="2">
        <f>T15/$C$61</f>
        <v>2.081542902118374E-3</v>
      </c>
      <c r="T15" s="6">
        <f>$C15/12</f>
        <v>1425</v>
      </c>
      <c r="U15" s="2">
        <f>V15/$C$61</f>
        <v>2.081542902118374E-3</v>
      </c>
      <c r="V15" s="6">
        <f>$C15/12</f>
        <v>1425</v>
      </c>
      <c r="W15" s="2">
        <f>X15/$C$61</f>
        <v>2.081542902118374E-3</v>
      </c>
      <c r="X15" s="6">
        <f>$C15/12</f>
        <v>1425</v>
      </c>
      <c r="Y15" s="2">
        <f>Z15/$C$61</f>
        <v>2.081542902118374E-3</v>
      </c>
      <c r="Z15" s="6">
        <f>$C15/12</f>
        <v>1425</v>
      </c>
      <c r="AA15" s="2">
        <f>AB15/$C$61</f>
        <v>2.081542902118374E-3</v>
      </c>
      <c r="AB15" s="6">
        <f>$C15/12</f>
        <v>1425</v>
      </c>
    </row>
    <row r="16" spans="1:28" ht="85.5" x14ac:dyDescent="0.25">
      <c r="A16" s="4">
        <v>4</v>
      </c>
      <c r="B16" s="45" t="s">
        <v>40</v>
      </c>
      <c r="C16" s="13">
        <v>13200</v>
      </c>
      <c r="D16" s="5">
        <f>C16/$C$61</f>
        <v>1.9281660566991252E-2</v>
      </c>
      <c r="E16" s="2">
        <f>F16/$C$61</f>
        <v>1.6068050472492711E-3</v>
      </c>
      <c r="F16" s="6">
        <f t="shared" ref="F16:F60" si="0">$C16/12</f>
        <v>1100</v>
      </c>
      <c r="G16" s="2">
        <f>H16/$C$61</f>
        <v>1.6068050472492711E-3</v>
      </c>
      <c r="H16" s="6">
        <f t="shared" ref="H16:H60" si="1">$C16/12</f>
        <v>1100</v>
      </c>
      <c r="I16" s="2">
        <f>J16/$C$61</f>
        <v>1.6068050472492711E-3</v>
      </c>
      <c r="J16" s="6">
        <f t="shared" ref="J16:J60" si="2">$C16/12</f>
        <v>1100</v>
      </c>
      <c r="K16" s="2">
        <f>L16/$C$61</f>
        <v>1.6068050472492711E-3</v>
      </c>
      <c r="L16" s="6">
        <f t="shared" ref="L16:L60" si="3">$C16/12</f>
        <v>1100</v>
      </c>
      <c r="M16" s="2">
        <f>N16/$C$61</f>
        <v>1.6068050472492711E-3</v>
      </c>
      <c r="N16" s="6">
        <f t="shared" ref="N16:N60" si="4">$C16/12</f>
        <v>1100</v>
      </c>
      <c r="O16" s="2">
        <f>P16/$C$61</f>
        <v>1.6068050472492711E-3</v>
      </c>
      <c r="P16" s="6">
        <f t="shared" ref="P16:P60" si="5">$C16/12</f>
        <v>1100</v>
      </c>
      <c r="Q16" s="2">
        <f>R16/$C$61</f>
        <v>1.6068050472492711E-3</v>
      </c>
      <c r="R16" s="6">
        <f t="shared" ref="R16:R60" si="6">$C16/12</f>
        <v>1100</v>
      </c>
      <c r="S16" s="2">
        <f>T16/$C$61</f>
        <v>1.6068050472492711E-3</v>
      </c>
      <c r="T16" s="6">
        <f t="shared" ref="T16:T60" si="7">$C16/12</f>
        <v>1100</v>
      </c>
      <c r="U16" s="2">
        <f>V16/$C$61</f>
        <v>1.6068050472492711E-3</v>
      </c>
      <c r="V16" s="6">
        <f t="shared" ref="V16:V60" si="8">$C16/12</f>
        <v>1100</v>
      </c>
      <c r="W16" s="2">
        <f>X16/$C$61</f>
        <v>1.6068050472492711E-3</v>
      </c>
      <c r="X16" s="6">
        <f t="shared" ref="X16:X60" si="9">$C16/12</f>
        <v>1100</v>
      </c>
      <c r="Y16" s="2">
        <f>Z16/$C$61</f>
        <v>1.6068050472492711E-3</v>
      </c>
      <c r="Z16" s="6">
        <f t="shared" ref="Z16:Z60" si="10">$C16/12</f>
        <v>1100</v>
      </c>
      <c r="AA16" s="2">
        <f>AB16/$C$61</f>
        <v>1.6068050472492711E-3</v>
      </c>
      <c r="AB16" s="6">
        <f t="shared" ref="AB16:AB60" si="11">$C16/12</f>
        <v>1100</v>
      </c>
    </row>
    <row r="17" spans="1:28" ht="85.5" x14ac:dyDescent="0.25">
      <c r="A17" s="4">
        <v>5</v>
      </c>
      <c r="B17" s="45" t="s">
        <v>41</v>
      </c>
      <c r="C17" s="13">
        <v>13200</v>
      </c>
      <c r="D17" s="5">
        <f>C17/$C$61</f>
        <v>1.9281660566991252E-2</v>
      </c>
      <c r="E17" s="2">
        <f>F17/$C$61</f>
        <v>1.6068050472492711E-3</v>
      </c>
      <c r="F17" s="6">
        <f t="shared" si="0"/>
        <v>1100</v>
      </c>
      <c r="G17" s="2">
        <f>H17/$C$61</f>
        <v>1.6068050472492711E-3</v>
      </c>
      <c r="H17" s="6">
        <f t="shared" si="1"/>
        <v>1100</v>
      </c>
      <c r="I17" s="2">
        <f>J17/$C$61</f>
        <v>1.6068050472492711E-3</v>
      </c>
      <c r="J17" s="6">
        <f t="shared" si="2"/>
        <v>1100</v>
      </c>
      <c r="K17" s="2">
        <f>L17/$C$61</f>
        <v>1.6068050472492711E-3</v>
      </c>
      <c r="L17" s="6">
        <f t="shared" si="3"/>
        <v>1100</v>
      </c>
      <c r="M17" s="2">
        <f>N17/$C$61</f>
        <v>1.6068050472492711E-3</v>
      </c>
      <c r="N17" s="6">
        <f t="shared" si="4"/>
        <v>1100</v>
      </c>
      <c r="O17" s="2">
        <f>P17/$C$61</f>
        <v>1.6068050472492711E-3</v>
      </c>
      <c r="P17" s="6">
        <f t="shared" si="5"/>
        <v>1100</v>
      </c>
      <c r="Q17" s="2">
        <f>R17/$C$61</f>
        <v>1.6068050472492711E-3</v>
      </c>
      <c r="R17" s="6">
        <f t="shared" si="6"/>
        <v>1100</v>
      </c>
      <c r="S17" s="2">
        <f>T17/$C$61</f>
        <v>1.6068050472492711E-3</v>
      </c>
      <c r="T17" s="6">
        <f t="shared" si="7"/>
        <v>1100</v>
      </c>
      <c r="U17" s="2">
        <f>V17/$C$61</f>
        <v>1.6068050472492711E-3</v>
      </c>
      <c r="V17" s="6">
        <f t="shared" si="8"/>
        <v>1100</v>
      </c>
      <c r="W17" s="2">
        <f>X17/$C$61</f>
        <v>1.6068050472492711E-3</v>
      </c>
      <c r="X17" s="6">
        <f t="shared" si="9"/>
        <v>1100</v>
      </c>
      <c r="Y17" s="2">
        <f>Z17/$C$61</f>
        <v>1.6068050472492711E-3</v>
      </c>
      <c r="Z17" s="6">
        <f t="shared" si="10"/>
        <v>1100</v>
      </c>
      <c r="AA17" s="2">
        <f>AB17/$C$61</f>
        <v>1.6068050472492711E-3</v>
      </c>
      <c r="AB17" s="6">
        <f t="shared" si="11"/>
        <v>1100</v>
      </c>
    </row>
    <row r="18" spans="1:28" ht="71.25" x14ac:dyDescent="0.25">
      <c r="A18" s="4">
        <v>6</v>
      </c>
      <c r="B18" s="45" t="s">
        <v>42</v>
      </c>
      <c r="C18" s="13">
        <v>13200</v>
      </c>
      <c r="D18" s="5">
        <f>C18/$C$61</f>
        <v>1.9281660566991252E-2</v>
      </c>
      <c r="E18" s="2">
        <f>F18/$C$61</f>
        <v>1.6068050472492711E-3</v>
      </c>
      <c r="F18" s="6">
        <f t="shared" si="0"/>
        <v>1100</v>
      </c>
      <c r="G18" s="2">
        <f>H18/$C$61</f>
        <v>1.6068050472492711E-3</v>
      </c>
      <c r="H18" s="6">
        <f t="shared" si="1"/>
        <v>1100</v>
      </c>
      <c r="I18" s="2">
        <f>J18/$C$61</f>
        <v>1.6068050472492711E-3</v>
      </c>
      <c r="J18" s="6">
        <f t="shared" si="2"/>
        <v>1100</v>
      </c>
      <c r="K18" s="2">
        <f>L18/$C$61</f>
        <v>1.6068050472492711E-3</v>
      </c>
      <c r="L18" s="6">
        <f t="shared" si="3"/>
        <v>1100</v>
      </c>
      <c r="M18" s="2">
        <f>N18/$C$61</f>
        <v>1.6068050472492711E-3</v>
      </c>
      <c r="N18" s="6">
        <f t="shared" si="4"/>
        <v>1100</v>
      </c>
      <c r="O18" s="2">
        <f>P18/$C$61</f>
        <v>1.6068050472492711E-3</v>
      </c>
      <c r="P18" s="6">
        <f t="shared" si="5"/>
        <v>1100</v>
      </c>
      <c r="Q18" s="2">
        <f>R18/$C$61</f>
        <v>1.6068050472492711E-3</v>
      </c>
      <c r="R18" s="6">
        <f t="shared" si="6"/>
        <v>1100</v>
      </c>
      <c r="S18" s="2">
        <f>T18/$C$61</f>
        <v>1.6068050472492711E-3</v>
      </c>
      <c r="T18" s="6">
        <f t="shared" si="7"/>
        <v>1100</v>
      </c>
      <c r="U18" s="2">
        <f>V18/$C$61</f>
        <v>1.6068050472492711E-3</v>
      </c>
      <c r="V18" s="6">
        <f t="shared" si="8"/>
        <v>1100</v>
      </c>
      <c r="W18" s="2">
        <f>X18/$C$61</f>
        <v>1.6068050472492711E-3</v>
      </c>
      <c r="X18" s="6">
        <f t="shared" si="9"/>
        <v>1100</v>
      </c>
      <c r="Y18" s="2">
        <f>Z18/$C$61</f>
        <v>1.6068050472492711E-3</v>
      </c>
      <c r="Z18" s="6">
        <f t="shared" si="10"/>
        <v>1100</v>
      </c>
      <c r="AA18" s="2">
        <f>AB18/$C$61</f>
        <v>1.6068050472492711E-3</v>
      </c>
      <c r="AB18" s="6">
        <f t="shared" si="11"/>
        <v>1100</v>
      </c>
    </row>
    <row r="19" spans="1:28" ht="85.5" x14ac:dyDescent="0.25">
      <c r="A19" s="4">
        <v>7</v>
      </c>
      <c r="B19" s="45" t="s">
        <v>43</v>
      </c>
      <c r="C19" s="13">
        <v>13200</v>
      </c>
      <c r="D19" s="5">
        <f>C19/$C$61</f>
        <v>1.9281660566991252E-2</v>
      </c>
      <c r="E19" s="2">
        <f>F19/$C$61</f>
        <v>1.6068050472492711E-3</v>
      </c>
      <c r="F19" s="6">
        <f t="shared" si="0"/>
        <v>1100</v>
      </c>
      <c r="G19" s="2">
        <f>H19/$C$61</f>
        <v>1.6068050472492711E-3</v>
      </c>
      <c r="H19" s="6">
        <f t="shared" si="1"/>
        <v>1100</v>
      </c>
      <c r="I19" s="2">
        <f>J19/$C$61</f>
        <v>1.6068050472492711E-3</v>
      </c>
      <c r="J19" s="6">
        <f t="shared" si="2"/>
        <v>1100</v>
      </c>
      <c r="K19" s="2">
        <f>L19/$C$61</f>
        <v>1.6068050472492711E-3</v>
      </c>
      <c r="L19" s="6">
        <f t="shared" si="3"/>
        <v>1100</v>
      </c>
      <c r="M19" s="2">
        <f>N19/$C$61</f>
        <v>1.6068050472492711E-3</v>
      </c>
      <c r="N19" s="6">
        <f t="shared" si="4"/>
        <v>1100</v>
      </c>
      <c r="O19" s="2">
        <f>P19/$C$61</f>
        <v>1.6068050472492711E-3</v>
      </c>
      <c r="P19" s="6">
        <f t="shared" si="5"/>
        <v>1100</v>
      </c>
      <c r="Q19" s="2">
        <f>R19/$C$61</f>
        <v>1.6068050472492711E-3</v>
      </c>
      <c r="R19" s="6">
        <f t="shared" si="6"/>
        <v>1100</v>
      </c>
      <c r="S19" s="2">
        <f>T19/$C$61</f>
        <v>1.6068050472492711E-3</v>
      </c>
      <c r="T19" s="6">
        <f t="shared" si="7"/>
        <v>1100</v>
      </c>
      <c r="U19" s="2">
        <f>V19/$C$61</f>
        <v>1.6068050472492711E-3</v>
      </c>
      <c r="V19" s="6">
        <f t="shared" si="8"/>
        <v>1100</v>
      </c>
      <c r="W19" s="2">
        <f>X19/$C$61</f>
        <v>1.6068050472492711E-3</v>
      </c>
      <c r="X19" s="6">
        <f t="shared" si="9"/>
        <v>1100</v>
      </c>
      <c r="Y19" s="2">
        <f>Z19/$C$61</f>
        <v>1.6068050472492711E-3</v>
      </c>
      <c r="Z19" s="6">
        <f t="shared" si="10"/>
        <v>1100</v>
      </c>
      <c r="AA19" s="2">
        <f>AB19/$C$61</f>
        <v>1.6068050472492711E-3</v>
      </c>
      <c r="AB19" s="6">
        <f t="shared" si="11"/>
        <v>1100</v>
      </c>
    </row>
    <row r="20" spans="1:28" ht="99.75" x14ac:dyDescent="0.25">
      <c r="A20" s="4">
        <v>8</v>
      </c>
      <c r="B20" s="45" t="s">
        <v>44</v>
      </c>
      <c r="C20" s="13">
        <v>17400</v>
      </c>
      <c r="D20" s="5">
        <f>C20/$C$61</f>
        <v>2.5416734383761196E-2</v>
      </c>
      <c r="E20" s="2">
        <f>F20/$C$61</f>
        <v>2.1180611986467662E-3</v>
      </c>
      <c r="F20" s="6">
        <f t="shared" si="0"/>
        <v>1450</v>
      </c>
      <c r="G20" s="2">
        <f>H20/$C$61</f>
        <v>2.1180611986467662E-3</v>
      </c>
      <c r="H20" s="6">
        <f t="shared" si="1"/>
        <v>1450</v>
      </c>
      <c r="I20" s="2">
        <f>J20/$C$61</f>
        <v>2.1180611986467662E-3</v>
      </c>
      <c r="J20" s="6">
        <f t="shared" si="2"/>
        <v>1450</v>
      </c>
      <c r="K20" s="2">
        <f>L20/$C$61</f>
        <v>2.1180611986467662E-3</v>
      </c>
      <c r="L20" s="6">
        <f t="shared" si="3"/>
        <v>1450</v>
      </c>
      <c r="M20" s="2">
        <f>N20/$C$61</f>
        <v>2.1180611986467662E-3</v>
      </c>
      <c r="N20" s="6">
        <f t="shared" si="4"/>
        <v>1450</v>
      </c>
      <c r="O20" s="2">
        <f>P20/$C$61</f>
        <v>2.1180611986467662E-3</v>
      </c>
      <c r="P20" s="6">
        <f t="shared" si="5"/>
        <v>1450</v>
      </c>
      <c r="Q20" s="2">
        <f>R20/$C$61</f>
        <v>2.1180611986467662E-3</v>
      </c>
      <c r="R20" s="6">
        <f t="shared" si="6"/>
        <v>1450</v>
      </c>
      <c r="S20" s="2">
        <f>T20/$C$61</f>
        <v>2.1180611986467662E-3</v>
      </c>
      <c r="T20" s="6">
        <f t="shared" si="7"/>
        <v>1450</v>
      </c>
      <c r="U20" s="2">
        <f>V20/$C$61</f>
        <v>2.1180611986467662E-3</v>
      </c>
      <c r="V20" s="6">
        <f t="shared" si="8"/>
        <v>1450</v>
      </c>
      <c r="W20" s="2">
        <f>X20/$C$61</f>
        <v>2.1180611986467662E-3</v>
      </c>
      <c r="X20" s="6">
        <f t="shared" si="9"/>
        <v>1450</v>
      </c>
      <c r="Y20" s="2">
        <f>Z20/$C$61</f>
        <v>2.1180611986467662E-3</v>
      </c>
      <c r="Z20" s="6">
        <f t="shared" si="10"/>
        <v>1450</v>
      </c>
      <c r="AA20" s="2">
        <f>AB20/$C$61</f>
        <v>2.1180611986467662E-3</v>
      </c>
      <c r="AB20" s="6">
        <f t="shared" si="11"/>
        <v>1450</v>
      </c>
    </row>
    <row r="21" spans="1:28" ht="85.5" x14ac:dyDescent="0.25">
      <c r="A21" s="4">
        <v>9</v>
      </c>
      <c r="B21" s="45" t="s">
        <v>45</v>
      </c>
      <c r="C21" s="13">
        <v>13200</v>
      </c>
      <c r="D21" s="5">
        <f>C21/$C$61</f>
        <v>1.9281660566991252E-2</v>
      </c>
      <c r="E21" s="2">
        <f>F21/$C$61</f>
        <v>1.6068050472492711E-3</v>
      </c>
      <c r="F21" s="6">
        <f t="shared" si="0"/>
        <v>1100</v>
      </c>
      <c r="G21" s="2">
        <f>H21/$C$61</f>
        <v>1.6068050472492711E-3</v>
      </c>
      <c r="H21" s="6">
        <f t="shared" si="1"/>
        <v>1100</v>
      </c>
      <c r="I21" s="2">
        <f>J21/$C$61</f>
        <v>1.6068050472492711E-3</v>
      </c>
      <c r="J21" s="6">
        <f t="shared" si="2"/>
        <v>1100</v>
      </c>
      <c r="K21" s="2">
        <f>L21/$C$61</f>
        <v>1.6068050472492711E-3</v>
      </c>
      <c r="L21" s="6">
        <f t="shared" si="3"/>
        <v>1100</v>
      </c>
      <c r="M21" s="2">
        <f>N21/$C$61</f>
        <v>1.6068050472492711E-3</v>
      </c>
      <c r="N21" s="6">
        <f t="shared" si="4"/>
        <v>1100</v>
      </c>
      <c r="O21" s="2">
        <f>P21/$C$61</f>
        <v>1.6068050472492711E-3</v>
      </c>
      <c r="P21" s="6">
        <f t="shared" si="5"/>
        <v>1100</v>
      </c>
      <c r="Q21" s="2">
        <f>R21/$C$61</f>
        <v>1.6068050472492711E-3</v>
      </c>
      <c r="R21" s="6">
        <f t="shared" si="6"/>
        <v>1100</v>
      </c>
      <c r="S21" s="2">
        <f>T21/$C$61</f>
        <v>1.6068050472492711E-3</v>
      </c>
      <c r="T21" s="6">
        <f t="shared" si="7"/>
        <v>1100</v>
      </c>
      <c r="U21" s="2">
        <f>V21/$C$61</f>
        <v>1.6068050472492711E-3</v>
      </c>
      <c r="V21" s="6">
        <f t="shared" si="8"/>
        <v>1100</v>
      </c>
      <c r="W21" s="2">
        <f>X21/$C$61</f>
        <v>1.6068050472492711E-3</v>
      </c>
      <c r="X21" s="6">
        <f t="shared" si="9"/>
        <v>1100</v>
      </c>
      <c r="Y21" s="2">
        <f>Z21/$C$61</f>
        <v>1.6068050472492711E-3</v>
      </c>
      <c r="Z21" s="6">
        <f t="shared" si="10"/>
        <v>1100</v>
      </c>
      <c r="AA21" s="2">
        <f>AB21/$C$61</f>
        <v>1.6068050472492711E-3</v>
      </c>
      <c r="AB21" s="6">
        <f t="shared" si="11"/>
        <v>1100</v>
      </c>
    </row>
    <row r="22" spans="1:28" ht="85.5" x14ac:dyDescent="0.25">
      <c r="A22" s="4">
        <v>10</v>
      </c>
      <c r="B22" s="45" t="s">
        <v>45</v>
      </c>
      <c r="C22" s="13">
        <v>13200</v>
      </c>
      <c r="D22" s="5">
        <f>C22/$C$61</f>
        <v>1.9281660566991252E-2</v>
      </c>
      <c r="E22" s="2">
        <f>F22/$C$61</f>
        <v>1.6068050472492711E-3</v>
      </c>
      <c r="F22" s="6">
        <f t="shared" si="0"/>
        <v>1100</v>
      </c>
      <c r="G22" s="2">
        <f>H22/$C$61</f>
        <v>1.6068050472492711E-3</v>
      </c>
      <c r="H22" s="6">
        <f t="shared" si="1"/>
        <v>1100</v>
      </c>
      <c r="I22" s="2">
        <f>J22/$C$61</f>
        <v>1.6068050472492711E-3</v>
      </c>
      <c r="J22" s="6">
        <f t="shared" si="2"/>
        <v>1100</v>
      </c>
      <c r="K22" s="2">
        <f>L22/$C$61</f>
        <v>1.6068050472492711E-3</v>
      </c>
      <c r="L22" s="6">
        <f t="shared" si="3"/>
        <v>1100</v>
      </c>
      <c r="M22" s="2">
        <f>N22/$C$61</f>
        <v>1.6068050472492711E-3</v>
      </c>
      <c r="N22" s="6">
        <f t="shared" si="4"/>
        <v>1100</v>
      </c>
      <c r="O22" s="2">
        <f>P22/$C$61</f>
        <v>1.6068050472492711E-3</v>
      </c>
      <c r="P22" s="6">
        <f t="shared" si="5"/>
        <v>1100</v>
      </c>
      <c r="Q22" s="2">
        <f>R22/$C$61</f>
        <v>1.6068050472492711E-3</v>
      </c>
      <c r="R22" s="6">
        <f t="shared" si="6"/>
        <v>1100</v>
      </c>
      <c r="S22" s="2">
        <f>T22/$C$61</f>
        <v>1.6068050472492711E-3</v>
      </c>
      <c r="T22" s="6">
        <f t="shared" si="7"/>
        <v>1100</v>
      </c>
      <c r="U22" s="2">
        <f>V22/$C$61</f>
        <v>1.6068050472492711E-3</v>
      </c>
      <c r="V22" s="6">
        <f t="shared" si="8"/>
        <v>1100</v>
      </c>
      <c r="W22" s="2">
        <f>X22/$C$61</f>
        <v>1.6068050472492711E-3</v>
      </c>
      <c r="X22" s="6">
        <f t="shared" si="9"/>
        <v>1100</v>
      </c>
      <c r="Y22" s="2">
        <f>Z22/$C$61</f>
        <v>1.6068050472492711E-3</v>
      </c>
      <c r="Z22" s="6">
        <f t="shared" si="10"/>
        <v>1100</v>
      </c>
      <c r="AA22" s="2">
        <f>AB22/$C$61</f>
        <v>1.6068050472492711E-3</v>
      </c>
      <c r="AB22" s="6">
        <f t="shared" si="11"/>
        <v>1100</v>
      </c>
    </row>
    <row r="23" spans="1:28" ht="99.75" x14ac:dyDescent="0.25">
      <c r="A23" s="4">
        <v>11</v>
      </c>
      <c r="B23" s="45" t="s">
        <v>44</v>
      </c>
      <c r="C23" s="13">
        <v>17400</v>
      </c>
      <c r="D23" s="5">
        <f>C23/$C$61</f>
        <v>2.5416734383761196E-2</v>
      </c>
      <c r="E23" s="2">
        <f>F23/$C$61</f>
        <v>2.1180611986467662E-3</v>
      </c>
      <c r="F23" s="6">
        <f t="shared" si="0"/>
        <v>1450</v>
      </c>
      <c r="G23" s="2">
        <f>H23/$C$61</f>
        <v>2.1180611986467662E-3</v>
      </c>
      <c r="H23" s="6">
        <f t="shared" si="1"/>
        <v>1450</v>
      </c>
      <c r="I23" s="2">
        <f>J23/$C$61</f>
        <v>2.1180611986467662E-3</v>
      </c>
      <c r="J23" s="6">
        <f t="shared" si="2"/>
        <v>1450</v>
      </c>
      <c r="K23" s="2">
        <f>L23/$C$61</f>
        <v>2.1180611986467662E-3</v>
      </c>
      <c r="L23" s="6">
        <f t="shared" si="3"/>
        <v>1450</v>
      </c>
      <c r="M23" s="2">
        <f>N23/$C$61</f>
        <v>2.1180611986467662E-3</v>
      </c>
      <c r="N23" s="6">
        <f t="shared" si="4"/>
        <v>1450</v>
      </c>
      <c r="O23" s="2">
        <f>P23/$C$61</f>
        <v>2.1180611986467662E-3</v>
      </c>
      <c r="P23" s="6">
        <f t="shared" si="5"/>
        <v>1450</v>
      </c>
      <c r="Q23" s="2">
        <f>R23/$C$61</f>
        <v>2.1180611986467662E-3</v>
      </c>
      <c r="R23" s="6">
        <f t="shared" si="6"/>
        <v>1450</v>
      </c>
      <c r="S23" s="2">
        <f>T23/$C$61</f>
        <v>2.1180611986467662E-3</v>
      </c>
      <c r="T23" s="6">
        <f t="shared" si="7"/>
        <v>1450</v>
      </c>
      <c r="U23" s="2">
        <f>V23/$C$61</f>
        <v>2.1180611986467662E-3</v>
      </c>
      <c r="V23" s="6">
        <f t="shared" si="8"/>
        <v>1450</v>
      </c>
      <c r="W23" s="2">
        <f>X23/$C$61</f>
        <v>2.1180611986467662E-3</v>
      </c>
      <c r="X23" s="6">
        <f t="shared" si="9"/>
        <v>1450</v>
      </c>
      <c r="Y23" s="2">
        <f>Z23/$C$61</f>
        <v>2.1180611986467662E-3</v>
      </c>
      <c r="Z23" s="6">
        <f t="shared" si="10"/>
        <v>1450</v>
      </c>
      <c r="AA23" s="2">
        <f>AB23/$C$61</f>
        <v>2.1180611986467662E-3</v>
      </c>
      <c r="AB23" s="6">
        <f t="shared" si="11"/>
        <v>1450</v>
      </c>
    </row>
    <row r="24" spans="1:28" ht="85.5" x14ac:dyDescent="0.25">
      <c r="A24" s="4">
        <v>12</v>
      </c>
      <c r="B24" s="45" t="s">
        <v>46</v>
      </c>
      <c r="C24" s="13">
        <v>13200</v>
      </c>
      <c r="D24" s="5">
        <f>C24/$C$61</f>
        <v>1.9281660566991252E-2</v>
      </c>
      <c r="E24" s="2">
        <f>F24/$C$61</f>
        <v>1.6068050472492711E-3</v>
      </c>
      <c r="F24" s="6">
        <f t="shared" si="0"/>
        <v>1100</v>
      </c>
      <c r="G24" s="2">
        <f>H24/$C$61</f>
        <v>1.6068050472492711E-3</v>
      </c>
      <c r="H24" s="6">
        <f t="shared" si="1"/>
        <v>1100</v>
      </c>
      <c r="I24" s="2">
        <f>J24/$C$61</f>
        <v>1.6068050472492711E-3</v>
      </c>
      <c r="J24" s="6">
        <f t="shared" si="2"/>
        <v>1100</v>
      </c>
      <c r="K24" s="2">
        <f>L24/$C$61</f>
        <v>1.6068050472492711E-3</v>
      </c>
      <c r="L24" s="6">
        <f t="shared" si="3"/>
        <v>1100</v>
      </c>
      <c r="M24" s="2">
        <f>N24/$C$61</f>
        <v>1.6068050472492711E-3</v>
      </c>
      <c r="N24" s="6">
        <f t="shared" si="4"/>
        <v>1100</v>
      </c>
      <c r="O24" s="2">
        <f>P24/$C$61</f>
        <v>1.6068050472492711E-3</v>
      </c>
      <c r="P24" s="6">
        <f t="shared" si="5"/>
        <v>1100</v>
      </c>
      <c r="Q24" s="2">
        <f>R24/$C$61</f>
        <v>1.6068050472492711E-3</v>
      </c>
      <c r="R24" s="6">
        <f t="shared" si="6"/>
        <v>1100</v>
      </c>
      <c r="S24" s="2">
        <f>T24/$C$61</f>
        <v>1.6068050472492711E-3</v>
      </c>
      <c r="T24" s="6">
        <f t="shared" si="7"/>
        <v>1100</v>
      </c>
      <c r="U24" s="2">
        <f>V24/$C$61</f>
        <v>1.6068050472492711E-3</v>
      </c>
      <c r="V24" s="6">
        <f t="shared" si="8"/>
        <v>1100</v>
      </c>
      <c r="W24" s="2">
        <f>X24/$C$61</f>
        <v>1.6068050472492711E-3</v>
      </c>
      <c r="X24" s="6">
        <f t="shared" si="9"/>
        <v>1100</v>
      </c>
      <c r="Y24" s="2">
        <f>Z24/$C$61</f>
        <v>1.6068050472492711E-3</v>
      </c>
      <c r="Z24" s="6">
        <f t="shared" si="10"/>
        <v>1100</v>
      </c>
      <c r="AA24" s="2">
        <f>AB24/$C$61</f>
        <v>1.6068050472492711E-3</v>
      </c>
      <c r="AB24" s="6">
        <f t="shared" si="11"/>
        <v>1100</v>
      </c>
    </row>
    <row r="25" spans="1:28" ht="114" x14ac:dyDescent="0.25">
      <c r="A25" s="4">
        <v>13</v>
      </c>
      <c r="B25" s="45" t="s">
        <v>35</v>
      </c>
      <c r="C25" s="13">
        <v>18000</v>
      </c>
      <c r="D25" s="5">
        <f>C25/$C$61</f>
        <v>2.6293173500442617E-2</v>
      </c>
      <c r="E25" s="2">
        <f>F25/$C$61</f>
        <v>2.1910977917035516E-3</v>
      </c>
      <c r="F25" s="6">
        <f t="shared" si="0"/>
        <v>1500</v>
      </c>
      <c r="G25" s="2">
        <f>H25/$C$61</f>
        <v>2.1910977917035516E-3</v>
      </c>
      <c r="H25" s="6">
        <f t="shared" si="1"/>
        <v>1500</v>
      </c>
      <c r="I25" s="2">
        <f>J25/$C$61</f>
        <v>2.1910977917035516E-3</v>
      </c>
      <c r="J25" s="6">
        <f t="shared" si="2"/>
        <v>1500</v>
      </c>
      <c r="K25" s="2">
        <f>L25/$C$61</f>
        <v>2.1910977917035516E-3</v>
      </c>
      <c r="L25" s="6">
        <f t="shared" si="3"/>
        <v>1500</v>
      </c>
      <c r="M25" s="2">
        <f>N25/$C$61</f>
        <v>2.1910977917035516E-3</v>
      </c>
      <c r="N25" s="6">
        <f t="shared" si="4"/>
        <v>1500</v>
      </c>
      <c r="O25" s="2">
        <f>P25/$C$61</f>
        <v>2.1910977917035516E-3</v>
      </c>
      <c r="P25" s="6">
        <f t="shared" si="5"/>
        <v>1500</v>
      </c>
      <c r="Q25" s="2">
        <f>R25/$C$61</f>
        <v>2.1910977917035516E-3</v>
      </c>
      <c r="R25" s="6">
        <f t="shared" si="6"/>
        <v>1500</v>
      </c>
      <c r="S25" s="2">
        <f>T25/$C$61</f>
        <v>2.1910977917035516E-3</v>
      </c>
      <c r="T25" s="6">
        <f t="shared" si="7"/>
        <v>1500</v>
      </c>
      <c r="U25" s="2">
        <f>V25/$C$61</f>
        <v>2.1910977917035516E-3</v>
      </c>
      <c r="V25" s="6">
        <f t="shared" si="8"/>
        <v>1500</v>
      </c>
      <c r="W25" s="2">
        <f>X25/$C$61</f>
        <v>2.1910977917035516E-3</v>
      </c>
      <c r="X25" s="6">
        <f t="shared" si="9"/>
        <v>1500</v>
      </c>
      <c r="Y25" s="2">
        <f>Z25/$C$61</f>
        <v>2.1910977917035516E-3</v>
      </c>
      <c r="Z25" s="6">
        <f t="shared" si="10"/>
        <v>1500</v>
      </c>
      <c r="AA25" s="2">
        <f>AB25/$C$61</f>
        <v>2.1910977917035516E-3</v>
      </c>
      <c r="AB25" s="6">
        <f t="shared" si="11"/>
        <v>1500</v>
      </c>
    </row>
    <row r="26" spans="1:28" ht="114" x14ac:dyDescent="0.25">
      <c r="A26" s="4">
        <v>14</v>
      </c>
      <c r="B26" s="45" t="s">
        <v>47</v>
      </c>
      <c r="C26" s="13">
        <v>19200</v>
      </c>
      <c r="D26" s="5">
        <f>C26/$C$61</f>
        <v>2.804605173380546E-2</v>
      </c>
      <c r="E26" s="2">
        <f>F26/$C$61</f>
        <v>2.3371709778171215E-3</v>
      </c>
      <c r="F26" s="6">
        <f t="shared" si="0"/>
        <v>1600</v>
      </c>
      <c r="G26" s="2">
        <f>H26/$C$61</f>
        <v>2.3371709778171215E-3</v>
      </c>
      <c r="H26" s="6">
        <f t="shared" si="1"/>
        <v>1600</v>
      </c>
      <c r="I26" s="2">
        <f>J26/$C$61</f>
        <v>2.3371709778171215E-3</v>
      </c>
      <c r="J26" s="6">
        <f t="shared" si="2"/>
        <v>1600</v>
      </c>
      <c r="K26" s="2">
        <f>L26/$C$61</f>
        <v>2.3371709778171215E-3</v>
      </c>
      <c r="L26" s="6">
        <f t="shared" si="3"/>
        <v>1600</v>
      </c>
      <c r="M26" s="2">
        <f>N26/$C$61</f>
        <v>2.3371709778171215E-3</v>
      </c>
      <c r="N26" s="6">
        <f t="shared" si="4"/>
        <v>1600</v>
      </c>
      <c r="O26" s="2">
        <f>P26/$C$61</f>
        <v>2.3371709778171215E-3</v>
      </c>
      <c r="P26" s="6">
        <f t="shared" si="5"/>
        <v>1600</v>
      </c>
      <c r="Q26" s="2">
        <f>R26/$C$61</f>
        <v>2.3371709778171215E-3</v>
      </c>
      <c r="R26" s="6">
        <f t="shared" si="6"/>
        <v>1600</v>
      </c>
      <c r="S26" s="2">
        <f>T26/$C$61</f>
        <v>2.3371709778171215E-3</v>
      </c>
      <c r="T26" s="6">
        <f t="shared" si="7"/>
        <v>1600</v>
      </c>
      <c r="U26" s="2">
        <f>V26/$C$61</f>
        <v>2.3371709778171215E-3</v>
      </c>
      <c r="V26" s="6">
        <f t="shared" si="8"/>
        <v>1600</v>
      </c>
      <c r="W26" s="2">
        <f>X26/$C$61</f>
        <v>2.3371709778171215E-3</v>
      </c>
      <c r="X26" s="6">
        <f t="shared" si="9"/>
        <v>1600</v>
      </c>
      <c r="Y26" s="2">
        <f>Z26/$C$61</f>
        <v>2.3371709778171215E-3</v>
      </c>
      <c r="Z26" s="6">
        <f t="shared" si="10"/>
        <v>1600</v>
      </c>
      <c r="AA26" s="2">
        <f>AB26/$C$61</f>
        <v>2.3371709778171215E-3</v>
      </c>
      <c r="AB26" s="6">
        <f t="shared" si="11"/>
        <v>1600</v>
      </c>
    </row>
    <row r="27" spans="1:28" ht="114" x14ac:dyDescent="0.25">
      <c r="A27" s="4">
        <v>15</v>
      </c>
      <c r="B27" s="45" t="s">
        <v>47</v>
      </c>
      <c r="C27" s="13">
        <v>19200</v>
      </c>
      <c r="D27" s="5">
        <f>C27/$C$61</f>
        <v>2.804605173380546E-2</v>
      </c>
      <c r="E27" s="2">
        <f>F27/$C$61</f>
        <v>2.3371709778171215E-3</v>
      </c>
      <c r="F27" s="6">
        <f t="shared" si="0"/>
        <v>1600</v>
      </c>
      <c r="G27" s="2">
        <f>H27/$C$61</f>
        <v>2.3371709778171215E-3</v>
      </c>
      <c r="H27" s="6">
        <f t="shared" si="1"/>
        <v>1600</v>
      </c>
      <c r="I27" s="2">
        <f>J27/$C$61</f>
        <v>2.3371709778171215E-3</v>
      </c>
      <c r="J27" s="6">
        <f t="shared" si="2"/>
        <v>1600</v>
      </c>
      <c r="K27" s="2">
        <f>L27/$C$61</f>
        <v>2.3371709778171215E-3</v>
      </c>
      <c r="L27" s="6">
        <f t="shared" si="3"/>
        <v>1600</v>
      </c>
      <c r="M27" s="2">
        <f>N27/$C$61</f>
        <v>2.3371709778171215E-3</v>
      </c>
      <c r="N27" s="6">
        <f t="shared" si="4"/>
        <v>1600</v>
      </c>
      <c r="O27" s="2">
        <f>P27/$C$61</f>
        <v>2.3371709778171215E-3</v>
      </c>
      <c r="P27" s="6">
        <f t="shared" si="5"/>
        <v>1600</v>
      </c>
      <c r="Q27" s="2">
        <f>R27/$C$61</f>
        <v>2.3371709778171215E-3</v>
      </c>
      <c r="R27" s="6">
        <f t="shared" si="6"/>
        <v>1600</v>
      </c>
      <c r="S27" s="2">
        <f>T27/$C$61</f>
        <v>2.3371709778171215E-3</v>
      </c>
      <c r="T27" s="6">
        <f t="shared" si="7"/>
        <v>1600</v>
      </c>
      <c r="U27" s="2">
        <f>V27/$C$61</f>
        <v>2.3371709778171215E-3</v>
      </c>
      <c r="V27" s="6">
        <f t="shared" si="8"/>
        <v>1600</v>
      </c>
      <c r="W27" s="2">
        <f>X27/$C$61</f>
        <v>2.3371709778171215E-3</v>
      </c>
      <c r="X27" s="6">
        <f t="shared" si="9"/>
        <v>1600</v>
      </c>
      <c r="Y27" s="2">
        <f>Z27/$C$61</f>
        <v>2.3371709778171215E-3</v>
      </c>
      <c r="Z27" s="6">
        <f t="shared" si="10"/>
        <v>1600</v>
      </c>
      <c r="AA27" s="2">
        <f>AB27/$C$61</f>
        <v>2.3371709778171215E-3</v>
      </c>
      <c r="AB27" s="6">
        <f t="shared" si="11"/>
        <v>1600</v>
      </c>
    </row>
    <row r="28" spans="1:28" ht="114" x14ac:dyDescent="0.25">
      <c r="A28" s="4">
        <v>16</v>
      </c>
      <c r="B28" s="45" t="s">
        <v>48</v>
      </c>
      <c r="C28" s="13">
        <v>19200</v>
      </c>
      <c r="D28" s="5">
        <f>C28/$C$61</f>
        <v>2.804605173380546E-2</v>
      </c>
      <c r="E28" s="2">
        <f>F28/$C$61</f>
        <v>2.3371709778171215E-3</v>
      </c>
      <c r="F28" s="6">
        <f t="shared" si="0"/>
        <v>1600</v>
      </c>
      <c r="G28" s="2">
        <f>H28/$C$61</f>
        <v>2.3371709778171215E-3</v>
      </c>
      <c r="H28" s="6">
        <f t="shared" si="1"/>
        <v>1600</v>
      </c>
      <c r="I28" s="2">
        <f>J28/$C$61</f>
        <v>2.3371709778171215E-3</v>
      </c>
      <c r="J28" s="6">
        <f t="shared" si="2"/>
        <v>1600</v>
      </c>
      <c r="K28" s="2">
        <f>L28/$C$61</f>
        <v>2.3371709778171215E-3</v>
      </c>
      <c r="L28" s="6">
        <f t="shared" si="3"/>
        <v>1600</v>
      </c>
      <c r="M28" s="2">
        <f>N28/$C$61</f>
        <v>2.3371709778171215E-3</v>
      </c>
      <c r="N28" s="6">
        <f t="shared" si="4"/>
        <v>1600</v>
      </c>
      <c r="O28" s="2">
        <f>P28/$C$61</f>
        <v>2.3371709778171215E-3</v>
      </c>
      <c r="P28" s="6">
        <f t="shared" si="5"/>
        <v>1600</v>
      </c>
      <c r="Q28" s="2">
        <f>R28/$C$61</f>
        <v>2.3371709778171215E-3</v>
      </c>
      <c r="R28" s="6">
        <f t="shared" si="6"/>
        <v>1600</v>
      </c>
      <c r="S28" s="2">
        <f>T28/$C$61</f>
        <v>2.3371709778171215E-3</v>
      </c>
      <c r="T28" s="6">
        <f t="shared" si="7"/>
        <v>1600</v>
      </c>
      <c r="U28" s="2">
        <f>V28/$C$61</f>
        <v>2.3371709778171215E-3</v>
      </c>
      <c r="V28" s="6">
        <f t="shared" si="8"/>
        <v>1600</v>
      </c>
      <c r="W28" s="2">
        <f>X28/$C$61</f>
        <v>2.3371709778171215E-3</v>
      </c>
      <c r="X28" s="6">
        <f t="shared" si="9"/>
        <v>1600</v>
      </c>
      <c r="Y28" s="2">
        <f>Z28/$C$61</f>
        <v>2.3371709778171215E-3</v>
      </c>
      <c r="Z28" s="6">
        <f t="shared" si="10"/>
        <v>1600</v>
      </c>
      <c r="AA28" s="2">
        <f>AB28/$C$61</f>
        <v>2.3371709778171215E-3</v>
      </c>
      <c r="AB28" s="6">
        <f t="shared" si="11"/>
        <v>1600</v>
      </c>
    </row>
    <row r="29" spans="1:28" ht="114" x14ac:dyDescent="0.25">
      <c r="A29" s="4">
        <v>17</v>
      </c>
      <c r="B29" s="45" t="s">
        <v>48</v>
      </c>
      <c r="C29" s="13">
        <v>19200</v>
      </c>
      <c r="D29" s="5">
        <f>C29/$C$61</f>
        <v>2.804605173380546E-2</v>
      </c>
      <c r="E29" s="2">
        <f>F29/$C$61</f>
        <v>2.3371709778171215E-3</v>
      </c>
      <c r="F29" s="6">
        <f t="shared" si="0"/>
        <v>1600</v>
      </c>
      <c r="G29" s="2">
        <f>H29/$C$61</f>
        <v>2.3371709778171215E-3</v>
      </c>
      <c r="H29" s="6">
        <f t="shared" si="1"/>
        <v>1600</v>
      </c>
      <c r="I29" s="2">
        <f>J29/$C$61</f>
        <v>2.3371709778171215E-3</v>
      </c>
      <c r="J29" s="6">
        <f t="shared" si="2"/>
        <v>1600</v>
      </c>
      <c r="K29" s="2">
        <f>L29/$C$61</f>
        <v>2.3371709778171215E-3</v>
      </c>
      <c r="L29" s="6">
        <f t="shared" si="3"/>
        <v>1600</v>
      </c>
      <c r="M29" s="2">
        <f>N29/$C$61</f>
        <v>2.3371709778171215E-3</v>
      </c>
      <c r="N29" s="6">
        <f t="shared" si="4"/>
        <v>1600</v>
      </c>
      <c r="O29" s="2">
        <f>P29/$C$61</f>
        <v>2.3371709778171215E-3</v>
      </c>
      <c r="P29" s="6">
        <f t="shared" si="5"/>
        <v>1600</v>
      </c>
      <c r="Q29" s="2">
        <f>R29/$C$61</f>
        <v>2.3371709778171215E-3</v>
      </c>
      <c r="R29" s="6">
        <f t="shared" si="6"/>
        <v>1600</v>
      </c>
      <c r="S29" s="2">
        <f>T29/$C$61</f>
        <v>2.3371709778171215E-3</v>
      </c>
      <c r="T29" s="6">
        <f t="shared" si="7"/>
        <v>1600</v>
      </c>
      <c r="U29" s="2">
        <f>V29/$C$61</f>
        <v>2.3371709778171215E-3</v>
      </c>
      <c r="V29" s="6">
        <f t="shared" si="8"/>
        <v>1600</v>
      </c>
      <c r="W29" s="2">
        <f>X29/$C$61</f>
        <v>2.3371709778171215E-3</v>
      </c>
      <c r="X29" s="6">
        <f t="shared" si="9"/>
        <v>1600</v>
      </c>
      <c r="Y29" s="2">
        <f>Z29/$C$61</f>
        <v>2.3371709778171215E-3</v>
      </c>
      <c r="Z29" s="6">
        <f t="shared" si="10"/>
        <v>1600</v>
      </c>
      <c r="AA29" s="2">
        <f>AB29/$C$61</f>
        <v>2.3371709778171215E-3</v>
      </c>
      <c r="AB29" s="6">
        <f t="shared" si="11"/>
        <v>1600</v>
      </c>
    </row>
    <row r="30" spans="1:28" ht="114" x14ac:dyDescent="0.25">
      <c r="A30" s="4">
        <v>18</v>
      </c>
      <c r="B30" s="45" t="s">
        <v>47</v>
      </c>
      <c r="C30" s="13">
        <v>19200</v>
      </c>
      <c r="D30" s="5">
        <f>C30/$C$61</f>
        <v>2.804605173380546E-2</v>
      </c>
      <c r="E30" s="2">
        <f>F30/$C$61</f>
        <v>2.3371709778171215E-3</v>
      </c>
      <c r="F30" s="6">
        <f t="shared" si="0"/>
        <v>1600</v>
      </c>
      <c r="G30" s="2">
        <f>H30/$C$61</f>
        <v>2.3371709778171215E-3</v>
      </c>
      <c r="H30" s="6">
        <f t="shared" si="1"/>
        <v>1600</v>
      </c>
      <c r="I30" s="2">
        <f>J30/$C$61</f>
        <v>2.3371709778171215E-3</v>
      </c>
      <c r="J30" s="6">
        <f t="shared" si="2"/>
        <v>1600</v>
      </c>
      <c r="K30" s="2">
        <f>L30/$C$61</f>
        <v>2.3371709778171215E-3</v>
      </c>
      <c r="L30" s="6">
        <f t="shared" si="3"/>
        <v>1600</v>
      </c>
      <c r="M30" s="2">
        <f>N30/$C$61</f>
        <v>2.3371709778171215E-3</v>
      </c>
      <c r="N30" s="6">
        <f t="shared" si="4"/>
        <v>1600</v>
      </c>
      <c r="O30" s="2">
        <f>P30/$C$61</f>
        <v>2.3371709778171215E-3</v>
      </c>
      <c r="P30" s="6">
        <f t="shared" si="5"/>
        <v>1600</v>
      </c>
      <c r="Q30" s="2">
        <f>R30/$C$61</f>
        <v>2.3371709778171215E-3</v>
      </c>
      <c r="R30" s="6">
        <f t="shared" si="6"/>
        <v>1600</v>
      </c>
      <c r="S30" s="2">
        <f>T30/$C$61</f>
        <v>2.3371709778171215E-3</v>
      </c>
      <c r="T30" s="6">
        <f t="shared" si="7"/>
        <v>1600</v>
      </c>
      <c r="U30" s="2">
        <f>V30/$C$61</f>
        <v>2.3371709778171215E-3</v>
      </c>
      <c r="V30" s="6">
        <f t="shared" si="8"/>
        <v>1600</v>
      </c>
      <c r="W30" s="2">
        <f>X30/$C$61</f>
        <v>2.3371709778171215E-3</v>
      </c>
      <c r="X30" s="6">
        <f t="shared" si="9"/>
        <v>1600</v>
      </c>
      <c r="Y30" s="2">
        <f>Z30/$C$61</f>
        <v>2.3371709778171215E-3</v>
      </c>
      <c r="Z30" s="6">
        <f t="shared" si="10"/>
        <v>1600</v>
      </c>
      <c r="AA30" s="2">
        <f>AB30/$C$61</f>
        <v>2.3371709778171215E-3</v>
      </c>
      <c r="AB30" s="6">
        <f t="shared" si="11"/>
        <v>1600</v>
      </c>
    </row>
    <row r="31" spans="1:28" ht="114" x14ac:dyDescent="0.25">
      <c r="A31" s="4">
        <v>19</v>
      </c>
      <c r="B31" s="45" t="s">
        <v>47</v>
      </c>
      <c r="C31" s="13">
        <v>19200</v>
      </c>
      <c r="D31" s="5">
        <f>C31/$C$61</f>
        <v>2.804605173380546E-2</v>
      </c>
      <c r="E31" s="2">
        <f>F31/$C$61</f>
        <v>2.3371709778171215E-3</v>
      </c>
      <c r="F31" s="6">
        <f t="shared" si="0"/>
        <v>1600</v>
      </c>
      <c r="G31" s="2">
        <f>H31/$C$61</f>
        <v>2.3371709778171215E-3</v>
      </c>
      <c r="H31" s="6">
        <f t="shared" si="1"/>
        <v>1600</v>
      </c>
      <c r="I31" s="2">
        <f>J31/$C$61</f>
        <v>2.3371709778171215E-3</v>
      </c>
      <c r="J31" s="6">
        <f t="shared" si="2"/>
        <v>1600</v>
      </c>
      <c r="K31" s="2">
        <f>L31/$C$61</f>
        <v>2.3371709778171215E-3</v>
      </c>
      <c r="L31" s="6">
        <f t="shared" si="3"/>
        <v>1600</v>
      </c>
      <c r="M31" s="2">
        <f>N31/$C$61</f>
        <v>2.3371709778171215E-3</v>
      </c>
      <c r="N31" s="6">
        <f t="shared" si="4"/>
        <v>1600</v>
      </c>
      <c r="O31" s="2">
        <f>P31/$C$61</f>
        <v>2.3371709778171215E-3</v>
      </c>
      <c r="P31" s="6">
        <f t="shared" si="5"/>
        <v>1600</v>
      </c>
      <c r="Q31" s="2">
        <f>R31/$C$61</f>
        <v>2.3371709778171215E-3</v>
      </c>
      <c r="R31" s="6">
        <f t="shared" si="6"/>
        <v>1600</v>
      </c>
      <c r="S31" s="2">
        <f>T31/$C$61</f>
        <v>2.3371709778171215E-3</v>
      </c>
      <c r="T31" s="6">
        <f t="shared" si="7"/>
        <v>1600</v>
      </c>
      <c r="U31" s="2">
        <f>V31/$C$61</f>
        <v>2.3371709778171215E-3</v>
      </c>
      <c r="V31" s="6">
        <f t="shared" si="8"/>
        <v>1600</v>
      </c>
      <c r="W31" s="2">
        <f>X31/$C$61</f>
        <v>2.3371709778171215E-3</v>
      </c>
      <c r="X31" s="6">
        <f t="shared" si="9"/>
        <v>1600</v>
      </c>
      <c r="Y31" s="2">
        <f>Z31/$C$61</f>
        <v>2.3371709778171215E-3</v>
      </c>
      <c r="Z31" s="6">
        <f t="shared" si="10"/>
        <v>1600</v>
      </c>
      <c r="AA31" s="2">
        <f>AB31/$C$61</f>
        <v>2.3371709778171215E-3</v>
      </c>
      <c r="AB31" s="6">
        <f t="shared" si="11"/>
        <v>1600</v>
      </c>
    </row>
    <row r="32" spans="1:28" ht="114" x14ac:dyDescent="0.25">
      <c r="A32" s="4">
        <v>20</v>
      </c>
      <c r="B32" s="45" t="s">
        <v>47</v>
      </c>
      <c r="C32" s="13">
        <v>19200</v>
      </c>
      <c r="D32" s="5">
        <f>C32/$C$61</f>
        <v>2.804605173380546E-2</v>
      </c>
      <c r="E32" s="2">
        <f>F32/$C$61</f>
        <v>2.3371709778171215E-3</v>
      </c>
      <c r="F32" s="6">
        <f t="shared" si="0"/>
        <v>1600</v>
      </c>
      <c r="G32" s="2">
        <f>H32/$C$61</f>
        <v>2.3371709778171215E-3</v>
      </c>
      <c r="H32" s="6">
        <f t="shared" si="1"/>
        <v>1600</v>
      </c>
      <c r="I32" s="2">
        <f>J32/$C$61</f>
        <v>2.3371709778171215E-3</v>
      </c>
      <c r="J32" s="6">
        <f t="shared" si="2"/>
        <v>1600</v>
      </c>
      <c r="K32" s="2">
        <f>L32/$C$61</f>
        <v>2.3371709778171215E-3</v>
      </c>
      <c r="L32" s="6">
        <f t="shared" si="3"/>
        <v>1600</v>
      </c>
      <c r="M32" s="2">
        <f>N32/$C$61</f>
        <v>2.3371709778171215E-3</v>
      </c>
      <c r="N32" s="6">
        <f t="shared" si="4"/>
        <v>1600</v>
      </c>
      <c r="O32" s="2">
        <f>P32/$C$61</f>
        <v>2.3371709778171215E-3</v>
      </c>
      <c r="P32" s="6">
        <f t="shared" si="5"/>
        <v>1600</v>
      </c>
      <c r="Q32" s="2">
        <f>R32/$C$61</f>
        <v>2.3371709778171215E-3</v>
      </c>
      <c r="R32" s="6">
        <f t="shared" si="6"/>
        <v>1600</v>
      </c>
      <c r="S32" s="2">
        <f>T32/$C$61</f>
        <v>2.3371709778171215E-3</v>
      </c>
      <c r="T32" s="6">
        <f t="shared" si="7"/>
        <v>1600</v>
      </c>
      <c r="U32" s="2">
        <f>V32/$C$61</f>
        <v>2.3371709778171215E-3</v>
      </c>
      <c r="V32" s="6">
        <f t="shared" si="8"/>
        <v>1600</v>
      </c>
      <c r="W32" s="2">
        <f>X32/$C$61</f>
        <v>2.3371709778171215E-3</v>
      </c>
      <c r="X32" s="6">
        <f t="shared" si="9"/>
        <v>1600</v>
      </c>
      <c r="Y32" s="2">
        <f>Z32/$C$61</f>
        <v>2.3371709778171215E-3</v>
      </c>
      <c r="Z32" s="6">
        <f t="shared" si="10"/>
        <v>1600</v>
      </c>
      <c r="AA32" s="2">
        <f>AB32/$C$61</f>
        <v>2.3371709778171215E-3</v>
      </c>
      <c r="AB32" s="6">
        <f t="shared" si="11"/>
        <v>1600</v>
      </c>
    </row>
    <row r="33" spans="1:28" ht="114" x14ac:dyDescent="0.25">
      <c r="A33" s="4">
        <v>21</v>
      </c>
      <c r="B33" s="45" t="s">
        <v>48</v>
      </c>
      <c r="C33" s="13">
        <v>19200</v>
      </c>
      <c r="D33" s="5">
        <f>C33/$C$61</f>
        <v>2.804605173380546E-2</v>
      </c>
      <c r="E33" s="2">
        <f>F33/$C$61</f>
        <v>2.3371709778171215E-3</v>
      </c>
      <c r="F33" s="6">
        <f t="shared" si="0"/>
        <v>1600</v>
      </c>
      <c r="G33" s="2">
        <f>H33/$C$61</f>
        <v>2.3371709778171215E-3</v>
      </c>
      <c r="H33" s="6">
        <f t="shared" si="1"/>
        <v>1600</v>
      </c>
      <c r="I33" s="2">
        <f>J33/$C$61</f>
        <v>2.3371709778171215E-3</v>
      </c>
      <c r="J33" s="6">
        <f t="shared" si="2"/>
        <v>1600</v>
      </c>
      <c r="K33" s="2">
        <f>L33/$C$61</f>
        <v>2.3371709778171215E-3</v>
      </c>
      <c r="L33" s="6">
        <f t="shared" si="3"/>
        <v>1600</v>
      </c>
      <c r="M33" s="2">
        <f>N33/$C$61</f>
        <v>2.3371709778171215E-3</v>
      </c>
      <c r="N33" s="6">
        <f t="shared" si="4"/>
        <v>1600</v>
      </c>
      <c r="O33" s="2">
        <f>P33/$C$61</f>
        <v>2.3371709778171215E-3</v>
      </c>
      <c r="P33" s="6">
        <f t="shared" si="5"/>
        <v>1600</v>
      </c>
      <c r="Q33" s="2">
        <f>R33/$C$61</f>
        <v>2.3371709778171215E-3</v>
      </c>
      <c r="R33" s="6">
        <f t="shared" si="6"/>
        <v>1600</v>
      </c>
      <c r="S33" s="2">
        <f>T33/$C$61</f>
        <v>2.3371709778171215E-3</v>
      </c>
      <c r="T33" s="6">
        <f t="shared" si="7"/>
        <v>1600</v>
      </c>
      <c r="U33" s="2">
        <f>V33/$C$61</f>
        <v>2.3371709778171215E-3</v>
      </c>
      <c r="V33" s="6">
        <f t="shared" si="8"/>
        <v>1600</v>
      </c>
      <c r="W33" s="2">
        <f>X33/$C$61</f>
        <v>2.3371709778171215E-3</v>
      </c>
      <c r="X33" s="6">
        <f t="shared" si="9"/>
        <v>1600</v>
      </c>
      <c r="Y33" s="2">
        <f>Z33/$C$61</f>
        <v>2.3371709778171215E-3</v>
      </c>
      <c r="Z33" s="6">
        <f t="shared" si="10"/>
        <v>1600</v>
      </c>
      <c r="AA33" s="2">
        <f>AB33/$C$61</f>
        <v>2.3371709778171215E-3</v>
      </c>
      <c r="AB33" s="6">
        <f t="shared" si="11"/>
        <v>1600</v>
      </c>
    </row>
    <row r="34" spans="1:28" ht="114" x14ac:dyDescent="0.25">
      <c r="A34" s="4">
        <v>22</v>
      </c>
      <c r="B34" s="45" t="s">
        <v>49</v>
      </c>
      <c r="C34" s="13">
        <v>19200</v>
      </c>
      <c r="D34" s="5">
        <f>C34/$C$61</f>
        <v>2.804605173380546E-2</v>
      </c>
      <c r="E34" s="2">
        <f>F34/$C$61</f>
        <v>2.3371709778171215E-3</v>
      </c>
      <c r="F34" s="6">
        <f t="shared" si="0"/>
        <v>1600</v>
      </c>
      <c r="G34" s="2">
        <f>H34/$C$61</f>
        <v>2.3371709778171215E-3</v>
      </c>
      <c r="H34" s="6">
        <f t="shared" si="1"/>
        <v>1600</v>
      </c>
      <c r="I34" s="2">
        <f>J34/$C$61</f>
        <v>2.3371709778171215E-3</v>
      </c>
      <c r="J34" s="6">
        <f t="shared" si="2"/>
        <v>1600</v>
      </c>
      <c r="K34" s="2">
        <f>L34/$C$61</f>
        <v>2.3371709778171215E-3</v>
      </c>
      <c r="L34" s="6">
        <f t="shared" si="3"/>
        <v>1600</v>
      </c>
      <c r="M34" s="2">
        <f>N34/$C$61</f>
        <v>2.3371709778171215E-3</v>
      </c>
      <c r="N34" s="6">
        <f t="shared" si="4"/>
        <v>1600</v>
      </c>
      <c r="O34" s="2">
        <f>P34/$C$61</f>
        <v>2.3371709778171215E-3</v>
      </c>
      <c r="P34" s="6">
        <f t="shared" si="5"/>
        <v>1600</v>
      </c>
      <c r="Q34" s="2">
        <f>R34/$C$61</f>
        <v>2.3371709778171215E-3</v>
      </c>
      <c r="R34" s="6">
        <f t="shared" si="6"/>
        <v>1600</v>
      </c>
      <c r="S34" s="2">
        <f>T34/$C$61</f>
        <v>2.3371709778171215E-3</v>
      </c>
      <c r="T34" s="6">
        <f t="shared" si="7"/>
        <v>1600</v>
      </c>
      <c r="U34" s="2">
        <f>V34/$C$61</f>
        <v>2.3371709778171215E-3</v>
      </c>
      <c r="V34" s="6">
        <f t="shared" si="8"/>
        <v>1600</v>
      </c>
      <c r="W34" s="2">
        <f>X34/$C$61</f>
        <v>2.3371709778171215E-3</v>
      </c>
      <c r="X34" s="6">
        <f t="shared" si="9"/>
        <v>1600</v>
      </c>
      <c r="Y34" s="2">
        <f>Z34/$C$61</f>
        <v>2.3371709778171215E-3</v>
      </c>
      <c r="Z34" s="6">
        <f t="shared" si="10"/>
        <v>1600</v>
      </c>
      <c r="AA34" s="2">
        <f>AB34/$C$61</f>
        <v>2.3371709778171215E-3</v>
      </c>
      <c r="AB34" s="6">
        <f t="shared" si="11"/>
        <v>1600</v>
      </c>
    </row>
    <row r="35" spans="1:28" ht="114" x14ac:dyDescent="0.25">
      <c r="A35" s="4">
        <v>23</v>
      </c>
      <c r="B35" s="45" t="s">
        <v>50</v>
      </c>
      <c r="C35" s="13">
        <v>19200</v>
      </c>
      <c r="D35" s="5">
        <f>C35/$C$61</f>
        <v>2.804605173380546E-2</v>
      </c>
      <c r="E35" s="2">
        <f>F35/$C$61</f>
        <v>2.3371709778171215E-3</v>
      </c>
      <c r="F35" s="6">
        <f t="shared" si="0"/>
        <v>1600</v>
      </c>
      <c r="G35" s="2">
        <f>H35/$C$61</f>
        <v>2.3371709778171215E-3</v>
      </c>
      <c r="H35" s="6">
        <f t="shared" si="1"/>
        <v>1600</v>
      </c>
      <c r="I35" s="2">
        <f>J35/$C$61</f>
        <v>2.3371709778171215E-3</v>
      </c>
      <c r="J35" s="6">
        <f t="shared" si="2"/>
        <v>1600</v>
      </c>
      <c r="K35" s="2">
        <f>L35/$C$61</f>
        <v>2.3371709778171215E-3</v>
      </c>
      <c r="L35" s="6">
        <f t="shared" si="3"/>
        <v>1600</v>
      </c>
      <c r="M35" s="2">
        <f>N35/$C$61</f>
        <v>2.3371709778171215E-3</v>
      </c>
      <c r="N35" s="6">
        <f t="shared" si="4"/>
        <v>1600</v>
      </c>
      <c r="O35" s="2">
        <f>P35/$C$61</f>
        <v>2.3371709778171215E-3</v>
      </c>
      <c r="P35" s="6">
        <f t="shared" si="5"/>
        <v>1600</v>
      </c>
      <c r="Q35" s="2">
        <f>R35/$C$61</f>
        <v>2.3371709778171215E-3</v>
      </c>
      <c r="R35" s="6">
        <f t="shared" si="6"/>
        <v>1600</v>
      </c>
      <c r="S35" s="2">
        <f>T35/$C$61</f>
        <v>2.3371709778171215E-3</v>
      </c>
      <c r="T35" s="6">
        <f t="shared" si="7"/>
        <v>1600</v>
      </c>
      <c r="U35" s="2">
        <f>V35/$C$61</f>
        <v>2.3371709778171215E-3</v>
      </c>
      <c r="V35" s="6">
        <f t="shared" si="8"/>
        <v>1600</v>
      </c>
      <c r="W35" s="2">
        <f>X35/$C$61</f>
        <v>2.3371709778171215E-3</v>
      </c>
      <c r="X35" s="6">
        <f t="shared" si="9"/>
        <v>1600</v>
      </c>
      <c r="Y35" s="2">
        <f>Z35/$C$61</f>
        <v>2.3371709778171215E-3</v>
      </c>
      <c r="Z35" s="6">
        <f t="shared" si="10"/>
        <v>1600</v>
      </c>
      <c r="AA35" s="2">
        <f>AB35/$C$61</f>
        <v>2.3371709778171215E-3</v>
      </c>
      <c r="AB35" s="6">
        <f t="shared" si="11"/>
        <v>1600</v>
      </c>
    </row>
    <row r="36" spans="1:28" ht="114" x14ac:dyDescent="0.25">
      <c r="A36" s="4">
        <v>24</v>
      </c>
      <c r="B36" s="45" t="s">
        <v>51</v>
      </c>
      <c r="C36" s="13">
        <v>19200</v>
      </c>
      <c r="D36" s="5">
        <f>C36/$C$61</f>
        <v>2.804605173380546E-2</v>
      </c>
      <c r="E36" s="2">
        <f>F36/$C$61</f>
        <v>2.3371709778171215E-3</v>
      </c>
      <c r="F36" s="6">
        <f t="shared" si="0"/>
        <v>1600</v>
      </c>
      <c r="G36" s="2">
        <f>H36/$C$61</f>
        <v>2.3371709778171215E-3</v>
      </c>
      <c r="H36" s="6">
        <f t="shared" si="1"/>
        <v>1600</v>
      </c>
      <c r="I36" s="2">
        <f>J36/$C$61</f>
        <v>2.3371709778171215E-3</v>
      </c>
      <c r="J36" s="6">
        <f t="shared" si="2"/>
        <v>1600</v>
      </c>
      <c r="K36" s="2">
        <f>L36/$C$61</f>
        <v>2.3371709778171215E-3</v>
      </c>
      <c r="L36" s="6">
        <f t="shared" si="3"/>
        <v>1600</v>
      </c>
      <c r="M36" s="2">
        <f>N36/$C$61</f>
        <v>2.3371709778171215E-3</v>
      </c>
      <c r="N36" s="6">
        <f t="shared" si="4"/>
        <v>1600</v>
      </c>
      <c r="O36" s="2">
        <f>P36/$C$61</f>
        <v>2.3371709778171215E-3</v>
      </c>
      <c r="P36" s="6">
        <f t="shared" si="5"/>
        <v>1600</v>
      </c>
      <c r="Q36" s="2">
        <f>R36/$C$61</f>
        <v>2.3371709778171215E-3</v>
      </c>
      <c r="R36" s="6">
        <f t="shared" si="6"/>
        <v>1600</v>
      </c>
      <c r="S36" s="2">
        <f>T36/$C$61</f>
        <v>2.3371709778171215E-3</v>
      </c>
      <c r="T36" s="6">
        <f t="shared" si="7"/>
        <v>1600</v>
      </c>
      <c r="U36" s="2">
        <f>V36/$C$61</f>
        <v>2.3371709778171215E-3</v>
      </c>
      <c r="V36" s="6">
        <f t="shared" si="8"/>
        <v>1600</v>
      </c>
      <c r="W36" s="2">
        <f>X36/$C$61</f>
        <v>2.3371709778171215E-3</v>
      </c>
      <c r="X36" s="6">
        <f t="shared" si="9"/>
        <v>1600</v>
      </c>
      <c r="Y36" s="2">
        <f>Z36/$C$61</f>
        <v>2.3371709778171215E-3</v>
      </c>
      <c r="Z36" s="6">
        <f t="shared" si="10"/>
        <v>1600</v>
      </c>
      <c r="AA36" s="2">
        <f>AB36/$C$61</f>
        <v>2.3371709778171215E-3</v>
      </c>
      <c r="AB36" s="6">
        <f t="shared" si="11"/>
        <v>1600</v>
      </c>
    </row>
    <row r="37" spans="1:28" ht="114" x14ac:dyDescent="0.25">
      <c r="A37" s="4">
        <v>25</v>
      </c>
      <c r="B37" s="45" t="s">
        <v>52</v>
      </c>
      <c r="C37" s="13">
        <v>19200</v>
      </c>
      <c r="D37" s="5">
        <f>C37/$C$61</f>
        <v>2.804605173380546E-2</v>
      </c>
      <c r="E37" s="2">
        <f>F37/$C$61</f>
        <v>2.3371709778171215E-3</v>
      </c>
      <c r="F37" s="6">
        <f t="shared" si="0"/>
        <v>1600</v>
      </c>
      <c r="G37" s="2">
        <f>H37/$C$61</f>
        <v>2.3371709778171215E-3</v>
      </c>
      <c r="H37" s="6">
        <f t="shared" si="1"/>
        <v>1600</v>
      </c>
      <c r="I37" s="2">
        <f>J37/$C$61</f>
        <v>2.3371709778171215E-3</v>
      </c>
      <c r="J37" s="6">
        <f t="shared" si="2"/>
        <v>1600</v>
      </c>
      <c r="K37" s="2">
        <f>L37/$C$61</f>
        <v>2.3371709778171215E-3</v>
      </c>
      <c r="L37" s="6">
        <f t="shared" si="3"/>
        <v>1600</v>
      </c>
      <c r="M37" s="2">
        <f>N37/$C$61</f>
        <v>2.3371709778171215E-3</v>
      </c>
      <c r="N37" s="6">
        <f t="shared" si="4"/>
        <v>1600</v>
      </c>
      <c r="O37" s="2">
        <f>P37/$C$61</f>
        <v>2.3371709778171215E-3</v>
      </c>
      <c r="P37" s="6">
        <f t="shared" si="5"/>
        <v>1600</v>
      </c>
      <c r="Q37" s="2">
        <f>R37/$C$61</f>
        <v>2.3371709778171215E-3</v>
      </c>
      <c r="R37" s="6">
        <f t="shared" si="6"/>
        <v>1600</v>
      </c>
      <c r="S37" s="2">
        <f>T37/$C$61</f>
        <v>2.3371709778171215E-3</v>
      </c>
      <c r="T37" s="6">
        <f t="shared" si="7"/>
        <v>1600</v>
      </c>
      <c r="U37" s="2">
        <f>V37/$C$61</f>
        <v>2.3371709778171215E-3</v>
      </c>
      <c r="V37" s="6">
        <f t="shared" si="8"/>
        <v>1600</v>
      </c>
      <c r="W37" s="2">
        <f>X37/$C$61</f>
        <v>2.3371709778171215E-3</v>
      </c>
      <c r="X37" s="6">
        <f t="shared" si="9"/>
        <v>1600</v>
      </c>
      <c r="Y37" s="2">
        <f>Z37/$C$61</f>
        <v>2.3371709778171215E-3</v>
      </c>
      <c r="Z37" s="6">
        <f t="shared" si="10"/>
        <v>1600</v>
      </c>
      <c r="AA37" s="2">
        <f>AB37/$C$61</f>
        <v>2.3371709778171215E-3</v>
      </c>
      <c r="AB37" s="6">
        <f t="shared" si="11"/>
        <v>1600</v>
      </c>
    </row>
    <row r="38" spans="1:28" ht="114" x14ac:dyDescent="0.25">
      <c r="A38" s="4">
        <v>26</v>
      </c>
      <c r="B38" s="45" t="s">
        <v>52</v>
      </c>
      <c r="C38" s="13">
        <v>19200</v>
      </c>
      <c r="D38" s="5">
        <f>C38/$C$61</f>
        <v>2.804605173380546E-2</v>
      </c>
      <c r="E38" s="2">
        <f>F38/$C$61</f>
        <v>2.3371709778171215E-3</v>
      </c>
      <c r="F38" s="6">
        <f t="shared" si="0"/>
        <v>1600</v>
      </c>
      <c r="G38" s="2">
        <f>H38/$C$61</f>
        <v>2.3371709778171215E-3</v>
      </c>
      <c r="H38" s="6">
        <f t="shared" si="1"/>
        <v>1600</v>
      </c>
      <c r="I38" s="2">
        <f>J38/$C$61</f>
        <v>2.3371709778171215E-3</v>
      </c>
      <c r="J38" s="6">
        <f t="shared" si="2"/>
        <v>1600</v>
      </c>
      <c r="K38" s="2">
        <f>L38/$C$61</f>
        <v>2.3371709778171215E-3</v>
      </c>
      <c r="L38" s="6">
        <f t="shared" si="3"/>
        <v>1600</v>
      </c>
      <c r="M38" s="2">
        <f>N38/$C$61</f>
        <v>2.3371709778171215E-3</v>
      </c>
      <c r="N38" s="6">
        <f t="shared" si="4"/>
        <v>1600</v>
      </c>
      <c r="O38" s="2">
        <f>P38/$C$61</f>
        <v>2.3371709778171215E-3</v>
      </c>
      <c r="P38" s="6">
        <f t="shared" si="5"/>
        <v>1600</v>
      </c>
      <c r="Q38" s="2">
        <f>R38/$C$61</f>
        <v>2.3371709778171215E-3</v>
      </c>
      <c r="R38" s="6">
        <f t="shared" si="6"/>
        <v>1600</v>
      </c>
      <c r="S38" s="2">
        <f>T38/$C$61</f>
        <v>2.3371709778171215E-3</v>
      </c>
      <c r="T38" s="6">
        <f t="shared" si="7"/>
        <v>1600</v>
      </c>
      <c r="U38" s="2">
        <f>V38/$C$61</f>
        <v>2.3371709778171215E-3</v>
      </c>
      <c r="V38" s="6">
        <f t="shared" si="8"/>
        <v>1600</v>
      </c>
      <c r="W38" s="2">
        <f>X38/$C$61</f>
        <v>2.3371709778171215E-3</v>
      </c>
      <c r="X38" s="6">
        <f t="shared" si="9"/>
        <v>1600</v>
      </c>
      <c r="Y38" s="2">
        <f>Z38/$C$61</f>
        <v>2.3371709778171215E-3</v>
      </c>
      <c r="Z38" s="6">
        <f t="shared" si="10"/>
        <v>1600</v>
      </c>
      <c r="AA38" s="2">
        <f>AB38/$C$61</f>
        <v>2.3371709778171215E-3</v>
      </c>
      <c r="AB38" s="6">
        <f t="shared" si="11"/>
        <v>1600</v>
      </c>
    </row>
    <row r="39" spans="1:28" ht="99.75" x14ac:dyDescent="0.25">
      <c r="A39" s="4">
        <v>27</v>
      </c>
      <c r="B39" s="45" t="s">
        <v>53</v>
      </c>
      <c r="C39" s="13">
        <v>19200</v>
      </c>
      <c r="D39" s="5">
        <f>C39/$C$61</f>
        <v>2.804605173380546E-2</v>
      </c>
      <c r="E39" s="2">
        <f>F39/$C$61</f>
        <v>2.3371709778171215E-3</v>
      </c>
      <c r="F39" s="6">
        <f t="shared" si="0"/>
        <v>1600</v>
      </c>
      <c r="G39" s="2">
        <f>H39/$C$61</f>
        <v>2.3371709778171215E-3</v>
      </c>
      <c r="H39" s="6">
        <f t="shared" si="1"/>
        <v>1600</v>
      </c>
      <c r="I39" s="2">
        <f>J39/$C$61</f>
        <v>2.3371709778171215E-3</v>
      </c>
      <c r="J39" s="6">
        <f t="shared" si="2"/>
        <v>1600</v>
      </c>
      <c r="K39" s="2">
        <f>L39/$C$61</f>
        <v>2.3371709778171215E-3</v>
      </c>
      <c r="L39" s="6">
        <f t="shared" si="3"/>
        <v>1600</v>
      </c>
      <c r="M39" s="2">
        <f>N39/$C$61</f>
        <v>2.3371709778171215E-3</v>
      </c>
      <c r="N39" s="6">
        <f t="shared" si="4"/>
        <v>1600</v>
      </c>
      <c r="O39" s="2">
        <f>P39/$C$61</f>
        <v>2.3371709778171215E-3</v>
      </c>
      <c r="P39" s="6">
        <f t="shared" si="5"/>
        <v>1600</v>
      </c>
      <c r="Q39" s="2">
        <f>R39/$C$61</f>
        <v>2.3371709778171215E-3</v>
      </c>
      <c r="R39" s="6">
        <f t="shared" si="6"/>
        <v>1600</v>
      </c>
      <c r="S39" s="2">
        <f>T39/$C$61</f>
        <v>2.3371709778171215E-3</v>
      </c>
      <c r="T39" s="6">
        <f t="shared" si="7"/>
        <v>1600</v>
      </c>
      <c r="U39" s="2">
        <f>V39/$C$61</f>
        <v>2.3371709778171215E-3</v>
      </c>
      <c r="V39" s="6">
        <f t="shared" si="8"/>
        <v>1600</v>
      </c>
      <c r="W39" s="2">
        <f>X39/$C$61</f>
        <v>2.3371709778171215E-3</v>
      </c>
      <c r="X39" s="6">
        <f t="shared" si="9"/>
        <v>1600</v>
      </c>
      <c r="Y39" s="2">
        <f>Z39/$C$61</f>
        <v>2.3371709778171215E-3</v>
      </c>
      <c r="Z39" s="6">
        <f t="shared" si="10"/>
        <v>1600</v>
      </c>
      <c r="AA39" s="2">
        <f>AB39/$C$61</f>
        <v>2.3371709778171215E-3</v>
      </c>
      <c r="AB39" s="6">
        <f t="shared" si="11"/>
        <v>1600</v>
      </c>
    </row>
    <row r="40" spans="1:28" ht="30" x14ac:dyDescent="0.25">
      <c r="A40" s="4">
        <v>28</v>
      </c>
      <c r="B40" s="16" t="s">
        <v>54</v>
      </c>
      <c r="C40" s="13">
        <v>3900</v>
      </c>
      <c r="D40" s="5">
        <f>C40/$C$61</f>
        <v>5.6968542584292341E-3</v>
      </c>
      <c r="E40" s="2">
        <f>F40/$C$61</f>
        <v>4.7473785486910284E-4</v>
      </c>
      <c r="F40" s="6">
        <f t="shared" si="0"/>
        <v>325</v>
      </c>
      <c r="G40" s="2">
        <f>H40/$C$61</f>
        <v>4.7473785486910284E-4</v>
      </c>
      <c r="H40" s="6">
        <f t="shared" si="1"/>
        <v>325</v>
      </c>
      <c r="I40" s="2">
        <f>J40/$C$61</f>
        <v>4.7473785486910284E-4</v>
      </c>
      <c r="J40" s="6">
        <f t="shared" si="2"/>
        <v>325</v>
      </c>
      <c r="K40" s="2">
        <f>L40/$C$61</f>
        <v>4.7473785486910284E-4</v>
      </c>
      <c r="L40" s="6">
        <f t="shared" si="3"/>
        <v>325</v>
      </c>
      <c r="M40" s="2">
        <f>N40/$C$61</f>
        <v>4.7473785486910284E-4</v>
      </c>
      <c r="N40" s="6">
        <f t="shared" si="4"/>
        <v>325</v>
      </c>
      <c r="O40" s="2">
        <f>P40/$C$61</f>
        <v>4.7473785486910284E-4</v>
      </c>
      <c r="P40" s="6">
        <f t="shared" si="5"/>
        <v>325</v>
      </c>
      <c r="Q40" s="2">
        <f>R40/$C$61</f>
        <v>4.7473785486910284E-4</v>
      </c>
      <c r="R40" s="6">
        <f t="shared" si="6"/>
        <v>325</v>
      </c>
      <c r="S40" s="2">
        <f>T40/$C$61</f>
        <v>4.7473785486910284E-4</v>
      </c>
      <c r="T40" s="6">
        <f t="shared" si="7"/>
        <v>325</v>
      </c>
      <c r="U40" s="2">
        <f>V40/$C$61</f>
        <v>4.7473785486910284E-4</v>
      </c>
      <c r="V40" s="6">
        <f t="shared" si="8"/>
        <v>325</v>
      </c>
      <c r="W40" s="2">
        <f>X40/$C$61</f>
        <v>4.7473785486910284E-4</v>
      </c>
      <c r="X40" s="6">
        <f t="shared" si="9"/>
        <v>325</v>
      </c>
      <c r="Y40" s="2">
        <f>Z40/$C$61</f>
        <v>4.7473785486910284E-4</v>
      </c>
      <c r="Z40" s="6">
        <f t="shared" si="10"/>
        <v>325</v>
      </c>
      <c r="AA40" s="2">
        <f>AB40/$C$61</f>
        <v>4.7473785486910284E-4</v>
      </c>
      <c r="AB40" s="6">
        <f t="shared" si="11"/>
        <v>325</v>
      </c>
    </row>
    <row r="41" spans="1:28" ht="30" x14ac:dyDescent="0.25">
      <c r="A41" s="4">
        <v>29</v>
      </c>
      <c r="B41" s="16" t="s">
        <v>55</v>
      </c>
      <c r="C41" s="13">
        <v>18750</v>
      </c>
      <c r="D41" s="5">
        <f>C41/$C$61</f>
        <v>2.7388722396294394E-2</v>
      </c>
      <c r="E41" s="2">
        <f>F41/$C$61</f>
        <v>2.2823935330245327E-3</v>
      </c>
      <c r="F41" s="6">
        <f t="shared" si="0"/>
        <v>1562.5</v>
      </c>
      <c r="G41" s="2">
        <f>H41/$C$61</f>
        <v>2.2823935330245327E-3</v>
      </c>
      <c r="H41" s="6">
        <f t="shared" si="1"/>
        <v>1562.5</v>
      </c>
      <c r="I41" s="2">
        <f>J41/$C$61</f>
        <v>2.2823935330245327E-3</v>
      </c>
      <c r="J41" s="6">
        <f t="shared" si="2"/>
        <v>1562.5</v>
      </c>
      <c r="K41" s="2">
        <f>L41/$C$61</f>
        <v>2.2823935330245327E-3</v>
      </c>
      <c r="L41" s="6">
        <f t="shared" si="3"/>
        <v>1562.5</v>
      </c>
      <c r="M41" s="2">
        <f>N41/$C$61</f>
        <v>2.2823935330245327E-3</v>
      </c>
      <c r="N41" s="6">
        <f t="shared" si="4"/>
        <v>1562.5</v>
      </c>
      <c r="O41" s="2">
        <f>P41/$C$61</f>
        <v>2.2823935330245327E-3</v>
      </c>
      <c r="P41" s="6">
        <f t="shared" si="5"/>
        <v>1562.5</v>
      </c>
      <c r="Q41" s="2">
        <f>R41/$C$61</f>
        <v>2.2823935330245327E-3</v>
      </c>
      <c r="R41" s="6">
        <f t="shared" si="6"/>
        <v>1562.5</v>
      </c>
      <c r="S41" s="2">
        <f>T41/$C$61</f>
        <v>2.2823935330245327E-3</v>
      </c>
      <c r="T41" s="6">
        <f t="shared" si="7"/>
        <v>1562.5</v>
      </c>
      <c r="U41" s="2">
        <f>V41/$C$61</f>
        <v>2.2823935330245327E-3</v>
      </c>
      <c r="V41" s="6">
        <f t="shared" si="8"/>
        <v>1562.5</v>
      </c>
      <c r="W41" s="2">
        <f>X41/$C$61</f>
        <v>2.2823935330245327E-3</v>
      </c>
      <c r="X41" s="6">
        <f t="shared" si="9"/>
        <v>1562.5</v>
      </c>
      <c r="Y41" s="2">
        <f>Z41/$C$61</f>
        <v>2.2823935330245327E-3</v>
      </c>
      <c r="Z41" s="6">
        <f t="shared" si="10"/>
        <v>1562.5</v>
      </c>
      <c r="AA41" s="2">
        <f>AB41/$C$61</f>
        <v>2.2823935330245327E-3</v>
      </c>
      <c r="AB41" s="6">
        <f t="shared" si="11"/>
        <v>1562.5</v>
      </c>
    </row>
    <row r="42" spans="1:28" ht="30" x14ac:dyDescent="0.25">
      <c r="A42" s="4">
        <v>30</v>
      </c>
      <c r="B42" s="16" t="s">
        <v>56</v>
      </c>
      <c r="C42" s="13">
        <v>3000</v>
      </c>
      <c r="D42" s="5">
        <f>C42/$C$61</f>
        <v>4.3821955834071032E-3</v>
      </c>
      <c r="E42" s="2">
        <f>F42/$C$61</f>
        <v>3.6518296528392525E-4</v>
      </c>
      <c r="F42" s="6">
        <f t="shared" si="0"/>
        <v>250</v>
      </c>
      <c r="G42" s="2">
        <f>H42/$C$61</f>
        <v>3.6518296528392525E-4</v>
      </c>
      <c r="H42" s="6">
        <f t="shared" si="1"/>
        <v>250</v>
      </c>
      <c r="I42" s="2">
        <f>J42/$C$61</f>
        <v>3.6518296528392525E-4</v>
      </c>
      <c r="J42" s="6">
        <f t="shared" si="2"/>
        <v>250</v>
      </c>
      <c r="K42" s="2">
        <f>L42/$C$61</f>
        <v>3.6518296528392525E-4</v>
      </c>
      <c r="L42" s="6">
        <f t="shared" si="3"/>
        <v>250</v>
      </c>
      <c r="M42" s="2">
        <f>N42/$C$61</f>
        <v>3.6518296528392525E-4</v>
      </c>
      <c r="N42" s="6">
        <f t="shared" si="4"/>
        <v>250</v>
      </c>
      <c r="O42" s="2">
        <f>P42/$C$61</f>
        <v>3.6518296528392525E-4</v>
      </c>
      <c r="P42" s="6">
        <f t="shared" si="5"/>
        <v>250</v>
      </c>
      <c r="Q42" s="2">
        <f>R42/$C$61</f>
        <v>3.6518296528392525E-4</v>
      </c>
      <c r="R42" s="6">
        <f t="shared" si="6"/>
        <v>250</v>
      </c>
      <c r="S42" s="2">
        <f>T42/$C$61</f>
        <v>3.6518296528392525E-4</v>
      </c>
      <c r="T42" s="6">
        <f t="shared" si="7"/>
        <v>250</v>
      </c>
      <c r="U42" s="2">
        <f>V42/$C$61</f>
        <v>3.6518296528392525E-4</v>
      </c>
      <c r="V42" s="6">
        <f t="shared" si="8"/>
        <v>250</v>
      </c>
      <c r="W42" s="2">
        <f>X42/$C$61</f>
        <v>3.6518296528392525E-4</v>
      </c>
      <c r="X42" s="6">
        <f t="shared" si="9"/>
        <v>250</v>
      </c>
      <c r="Y42" s="2">
        <f>Z42/$C$61</f>
        <v>3.6518296528392525E-4</v>
      </c>
      <c r="Z42" s="6">
        <f t="shared" si="10"/>
        <v>250</v>
      </c>
      <c r="AA42" s="2">
        <f>AB42/$C$61</f>
        <v>3.6518296528392525E-4</v>
      </c>
      <c r="AB42" s="6">
        <f t="shared" si="11"/>
        <v>250</v>
      </c>
    </row>
    <row r="43" spans="1:28" ht="30" x14ac:dyDescent="0.25">
      <c r="A43" s="4">
        <v>31</v>
      </c>
      <c r="B43" s="16" t="s">
        <v>57</v>
      </c>
      <c r="C43" s="13">
        <v>4500</v>
      </c>
      <c r="D43" s="5">
        <f>C43/$C$61</f>
        <v>6.5732933751106544E-3</v>
      </c>
      <c r="E43" s="2">
        <f>F43/$C$61</f>
        <v>5.477744479258879E-4</v>
      </c>
      <c r="F43" s="6">
        <f t="shared" si="0"/>
        <v>375</v>
      </c>
      <c r="G43" s="2">
        <f>H43/$C$61</f>
        <v>5.477744479258879E-4</v>
      </c>
      <c r="H43" s="6">
        <f t="shared" si="1"/>
        <v>375</v>
      </c>
      <c r="I43" s="2">
        <f>J43/$C$61</f>
        <v>5.477744479258879E-4</v>
      </c>
      <c r="J43" s="6">
        <f t="shared" si="2"/>
        <v>375</v>
      </c>
      <c r="K43" s="2">
        <f>L43/$C$61</f>
        <v>5.477744479258879E-4</v>
      </c>
      <c r="L43" s="6">
        <f t="shared" si="3"/>
        <v>375</v>
      </c>
      <c r="M43" s="2">
        <f>N43/$C$61</f>
        <v>5.477744479258879E-4</v>
      </c>
      <c r="N43" s="6">
        <f t="shared" si="4"/>
        <v>375</v>
      </c>
      <c r="O43" s="2">
        <f>P43/$C$61</f>
        <v>5.477744479258879E-4</v>
      </c>
      <c r="P43" s="6">
        <f t="shared" si="5"/>
        <v>375</v>
      </c>
      <c r="Q43" s="2">
        <f>R43/$C$61</f>
        <v>5.477744479258879E-4</v>
      </c>
      <c r="R43" s="6">
        <f t="shared" si="6"/>
        <v>375</v>
      </c>
      <c r="S43" s="2">
        <f>T43/$C$61</f>
        <v>5.477744479258879E-4</v>
      </c>
      <c r="T43" s="6">
        <f t="shared" si="7"/>
        <v>375</v>
      </c>
      <c r="U43" s="2">
        <f>V43/$C$61</f>
        <v>5.477744479258879E-4</v>
      </c>
      <c r="V43" s="6">
        <f t="shared" si="8"/>
        <v>375</v>
      </c>
      <c r="W43" s="2">
        <f>X43/$C$61</f>
        <v>5.477744479258879E-4</v>
      </c>
      <c r="X43" s="6">
        <f t="shared" si="9"/>
        <v>375</v>
      </c>
      <c r="Y43" s="2">
        <f>Z43/$C$61</f>
        <v>5.477744479258879E-4</v>
      </c>
      <c r="Z43" s="6">
        <f t="shared" si="10"/>
        <v>375</v>
      </c>
      <c r="AA43" s="2">
        <f>AB43/$C$61</f>
        <v>5.477744479258879E-4</v>
      </c>
      <c r="AB43" s="6">
        <f t="shared" si="11"/>
        <v>375</v>
      </c>
    </row>
    <row r="44" spans="1:28" ht="30" x14ac:dyDescent="0.25">
      <c r="A44" s="4">
        <v>32</v>
      </c>
      <c r="B44" s="16" t="s">
        <v>58</v>
      </c>
      <c r="C44" s="13">
        <v>3666.67</v>
      </c>
      <c r="D44" s="5">
        <f>C44/$C$61</f>
        <v>5.3560216932704409E-3</v>
      </c>
      <c r="E44" s="2">
        <f>F44/$C$61</f>
        <v>4.4633514110587006E-4</v>
      </c>
      <c r="F44" s="6">
        <f t="shared" si="0"/>
        <v>305.55583333333334</v>
      </c>
      <c r="G44" s="2">
        <f>H44/$C$61</f>
        <v>4.4633514110587006E-4</v>
      </c>
      <c r="H44" s="6">
        <f t="shared" si="1"/>
        <v>305.55583333333334</v>
      </c>
      <c r="I44" s="2">
        <f>J44/$C$61</f>
        <v>4.4633514110587006E-4</v>
      </c>
      <c r="J44" s="6">
        <f t="shared" si="2"/>
        <v>305.55583333333334</v>
      </c>
      <c r="K44" s="2">
        <f>L44/$C$61</f>
        <v>4.4633514110587006E-4</v>
      </c>
      <c r="L44" s="6">
        <f t="shared" si="3"/>
        <v>305.55583333333334</v>
      </c>
      <c r="M44" s="2">
        <f>N44/$C$61</f>
        <v>4.4633514110587006E-4</v>
      </c>
      <c r="N44" s="6">
        <f t="shared" si="4"/>
        <v>305.55583333333334</v>
      </c>
      <c r="O44" s="2">
        <f>P44/$C$61</f>
        <v>4.4633514110587006E-4</v>
      </c>
      <c r="P44" s="6">
        <f t="shared" si="5"/>
        <v>305.55583333333334</v>
      </c>
      <c r="Q44" s="2">
        <f>R44/$C$61</f>
        <v>4.4633514110587006E-4</v>
      </c>
      <c r="R44" s="6">
        <f t="shared" si="6"/>
        <v>305.55583333333334</v>
      </c>
      <c r="S44" s="2">
        <f>T44/$C$61</f>
        <v>4.4633514110587006E-4</v>
      </c>
      <c r="T44" s="6">
        <f t="shared" si="7"/>
        <v>305.55583333333334</v>
      </c>
      <c r="U44" s="2">
        <f>V44/$C$61</f>
        <v>4.4633514110587006E-4</v>
      </c>
      <c r="V44" s="6">
        <f t="shared" si="8"/>
        <v>305.55583333333334</v>
      </c>
      <c r="W44" s="2">
        <f>X44/$C$61</f>
        <v>4.4633514110587006E-4</v>
      </c>
      <c r="X44" s="6">
        <f t="shared" si="9"/>
        <v>305.55583333333334</v>
      </c>
      <c r="Y44" s="2">
        <f>Z44/$C$61</f>
        <v>4.4633514110587006E-4</v>
      </c>
      <c r="Z44" s="6">
        <f t="shared" si="10"/>
        <v>305.55583333333334</v>
      </c>
      <c r="AA44" s="2">
        <f>AB44/$C$61</f>
        <v>4.4633514110587006E-4</v>
      </c>
      <c r="AB44" s="6">
        <f t="shared" si="11"/>
        <v>305.55583333333334</v>
      </c>
    </row>
    <row r="45" spans="1:28" ht="30" x14ac:dyDescent="0.25">
      <c r="A45" s="4">
        <v>33</v>
      </c>
      <c r="B45" s="16" t="s">
        <v>59</v>
      </c>
      <c r="C45" s="13">
        <v>12500</v>
      </c>
      <c r="D45" s="5">
        <f>C45/$C$61</f>
        <v>1.8259148264196261E-2</v>
      </c>
      <c r="E45" s="2">
        <f>F45/$C$61</f>
        <v>1.521595688683022E-3</v>
      </c>
      <c r="F45" s="6">
        <f t="shared" si="0"/>
        <v>1041.6666666666667</v>
      </c>
      <c r="G45" s="2">
        <f>H45/$C$61</f>
        <v>1.521595688683022E-3</v>
      </c>
      <c r="H45" s="6">
        <f t="shared" si="1"/>
        <v>1041.6666666666667</v>
      </c>
      <c r="I45" s="2">
        <f>J45/$C$61</f>
        <v>1.521595688683022E-3</v>
      </c>
      <c r="J45" s="6">
        <f t="shared" si="2"/>
        <v>1041.6666666666667</v>
      </c>
      <c r="K45" s="2">
        <f>L45/$C$61</f>
        <v>1.521595688683022E-3</v>
      </c>
      <c r="L45" s="6">
        <f t="shared" si="3"/>
        <v>1041.6666666666667</v>
      </c>
      <c r="M45" s="2">
        <f>N45/$C$61</f>
        <v>1.521595688683022E-3</v>
      </c>
      <c r="N45" s="6">
        <f t="shared" si="4"/>
        <v>1041.6666666666667</v>
      </c>
      <c r="O45" s="2">
        <f>P45/$C$61</f>
        <v>1.521595688683022E-3</v>
      </c>
      <c r="P45" s="6">
        <f t="shared" si="5"/>
        <v>1041.6666666666667</v>
      </c>
      <c r="Q45" s="2">
        <f>R45/$C$61</f>
        <v>1.521595688683022E-3</v>
      </c>
      <c r="R45" s="6">
        <f t="shared" si="6"/>
        <v>1041.6666666666667</v>
      </c>
      <c r="S45" s="2">
        <f>T45/$C$61</f>
        <v>1.521595688683022E-3</v>
      </c>
      <c r="T45" s="6">
        <f t="shared" si="7"/>
        <v>1041.6666666666667</v>
      </c>
      <c r="U45" s="2">
        <f>V45/$C$61</f>
        <v>1.521595688683022E-3</v>
      </c>
      <c r="V45" s="6">
        <f t="shared" si="8"/>
        <v>1041.6666666666667</v>
      </c>
      <c r="W45" s="2">
        <f>X45/$C$61</f>
        <v>1.521595688683022E-3</v>
      </c>
      <c r="X45" s="6">
        <f t="shared" si="9"/>
        <v>1041.6666666666667</v>
      </c>
      <c r="Y45" s="2">
        <f>Z45/$C$61</f>
        <v>1.521595688683022E-3</v>
      </c>
      <c r="Z45" s="6">
        <f t="shared" si="10"/>
        <v>1041.6666666666667</v>
      </c>
      <c r="AA45" s="2">
        <f>AB45/$C$61</f>
        <v>1.521595688683022E-3</v>
      </c>
      <c r="AB45" s="6">
        <f t="shared" si="11"/>
        <v>1041.6666666666667</v>
      </c>
    </row>
    <row r="46" spans="1:28" ht="30" x14ac:dyDescent="0.25">
      <c r="A46" s="4">
        <v>34</v>
      </c>
      <c r="B46" s="16" t="s">
        <v>60</v>
      </c>
      <c r="C46" s="13">
        <v>787.5</v>
      </c>
      <c r="D46" s="5">
        <f>C46/$C$61</f>
        <v>1.1503263406443646E-3</v>
      </c>
      <c r="E46" s="2">
        <f>F46/$C$61</f>
        <v>9.5860528387030372E-5</v>
      </c>
      <c r="F46" s="6">
        <f t="shared" si="0"/>
        <v>65.625</v>
      </c>
      <c r="G46" s="2">
        <f>H46/$C$61</f>
        <v>9.5860528387030372E-5</v>
      </c>
      <c r="H46" s="6">
        <f t="shared" si="1"/>
        <v>65.625</v>
      </c>
      <c r="I46" s="2">
        <f>J46/$C$61</f>
        <v>9.5860528387030372E-5</v>
      </c>
      <c r="J46" s="6">
        <f t="shared" si="2"/>
        <v>65.625</v>
      </c>
      <c r="K46" s="2">
        <f>L46/$C$61</f>
        <v>9.5860528387030372E-5</v>
      </c>
      <c r="L46" s="6">
        <f t="shared" si="3"/>
        <v>65.625</v>
      </c>
      <c r="M46" s="2">
        <f>N46/$C$61</f>
        <v>9.5860528387030372E-5</v>
      </c>
      <c r="N46" s="6">
        <f t="shared" si="4"/>
        <v>65.625</v>
      </c>
      <c r="O46" s="2">
        <f>P46/$C$61</f>
        <v>9.5860528387030372E-5</v>
      </c>
      <c r="P46" s="6">
        <f t="shared" si="5"/>
        <v>65.625</v>
      </c>
      <c r="Q46" s="2">
        <f>R46/$C$61</f>
        <v>9.5860528387030372E-5</v>
      </c>
      <c r="R46" s="6">
        <f t="shared" si="6"/>
        <v>65.625</v>
      </c>
      <c r="S46" s="2">
        <f>T46/$C$61</f>
        <v>9.5860528387030372E-5</v>
      </c>
      <c r="T46" s="6">
        <f t="shared" si="7"/>
        <v>65.625</v>
      </c>
      <c r="U46" s="2">
        <f>V46/$C$61</f>
        <v>9.5860528387030372E-5</v>
      </c>
      <c r="V46" s="6">
        <f t="shared" si="8"/>
        <v>65.625</v>
      </c>
      <c r="W46" s="2">
        <f>X46/$C$61</f>
        <v>9.5860528387030372E-5</v>
      </c>
      <c r="X46" s="6">
        <f t="shared" si="9"/>
        <v>65.625</v>
      </c>
      <c r="Y46" s="2">
        <f>Z46/$C$61</f>
        <v>9.5860528387030372E-5</v>
      </c>
      <c r="Z46" s="6">
        <f t="shared" si="10"/>
        <v>65.625</v>
      </c>
      <c r="AA46" s="2">
        <f>AB46/$C$61</f>
        <v>9.5860528387030372E-5</v>
      </c>
      <c r="AB46" s="6">
        <f t="shared" si="11"/>
        <v>65.625</v>
      </c>
    </row>
    <row r="47" spans="1:28" ht="30" x14ac:dyDescent="0.25">
      <c r="A47" s="4">
        <v>35</v>
      </c>
      <c r="B47" s="16" t="s">
        <v>61</v>
      </c>
      <c r="C47" s="13">
        <v>3280</v>
      </c>
      <c r="D47" s="5">
        <f>C47/$C$61</f>
        <v>4.7912005045250994E-3</v>
      </c>
      <c r="E47" s="2">
        <f>F47/$C$61</f>
        <v>3.9926670871042488E-4</v>
      </c>
      <c r="F47" s="6">
        <f t="shared" si="0"/>
        <v>273.33333333333331</v>
      </c>
      <c r="G47" s="2">
        <f>H47/$C$61</f>
        <v>3.9926670871042488E-4</v>
      </c>
      <c r="H47" s="6">
        <f t="shared" si="1"/>
        <v>273.33333333333331</v>
      </c>
      <c r="I47" s="2">
        <f>J47/$C$61</f>
        <v>3.9926670871042488E-4</v>
      </c>
      <c r="J47" s="6">
        <f t="shared" si="2"/>
        <v>273.33333333333331</v>
      </c>
      <c r="K47" s="2">
        <f>L47/$C$61</f>
        <v>3.9926670871042488E-4</v>
      </c>
      <c r="L47" s="6">
        <f t="shared" si="3"/>
        <v>273.33333333333331</v>
      </c>
      <c r="M47" s="2">
        <f>N47/$C$61</f>
        <v>3.9926670871042488E-4</v>
      </c>
      <c r="N47" s="6">
        <f t="shared" si="4"/>
        <v>273.33333333333331</v>
      </c>
      <c r="O47" s="2">
        <f>P47/$C$61</f>
        <v>3.9926670871042488E-4</v>
      </c>
      <c r="P47" s="6">
        <f t="shared" si="5"/>
        <v>273.33333333333331</v>
      </c>
      <c r="Q47" s="2">
        <f>R47/$C$61</f>
        <v>3.9926670871042488E-4</v>
      </c>
      <c r="R47" s="6">
        <f t="shared" si="6"/>
        <v>273.33333333333331</v>
      </c>
      <c r="S47" s="2">
        <f>T47/$C$61</f>
        <v>3.9926670871042488E-4</v>
      </c>
      <c r="T47" s="6">
        <f t="shared" si="7"/>
        <v>273.33333333333331</v>
      </c>
      <c r="U47" s="2">
        <f>V47/$C$61</f>
        <v>3.9926670871042488E-4</v>
      </c>
      <c r="V47" s="6">
        <f t="shared" si="8"/>
        <v>273.33333333333331</v>
      </c>
      <c r="W47" s="2">
        <f>X47/$C$61</f>
        <v>3.9926670871042488E-4</v>
      </c>
      <c r="X47" s="6">
        <f t="shared" si="9"/>
        <v>273.33333333333331</v>
      </c>
      <c r="Y47" s="2">
        <f>Z47/$C$61</f>
        <v>3.9926670871042488E-4</v>
      </c>
      <c r="Z47" s="6">
        <f t="shared" si="10"/>
        <v>273.33333333333331</v>
      </c>
      <c r="AA47" s="2">
        <f>AB47/$C$61</f>
        <v>3.9926670871042488E-4</v>
      </c>
      <c r="AB47" s="6">
        <f t="shared" si="11"/>
        <v>273.33333333333331</v>
      </c>
    </row>
    <row r="48" spans="1:28" x14ac:dyDescent="0.25">
      <c r="A48" s="4">
        <v>36</v>
      </c>
      <c r="B48" s="16" t="s">
        <v>62</v>
      </c>
      <c r="C48" s="13">
        <v>26186.67</v>
      </c>
      <c r="D48" s="5">
        <f>C48/$C$61</f>
        <v>3.8251703206046421E-2</v>
      </c>
      <c r="E48" s="2">
        <f>F48/$C$61</f>
        <v>3.1876419338372022E-3</v>
      </c>
      <c r="F48" s="6">
        <f t="shared" si="0"/>
        <v>2182.2224999999999</v>
      </c>
      <c r="G48" s="2">
        <f>H48/$C$61</f>
        <v>3.1876419338372022E-3</v>
      </c>
      <c r="H48" s="6">
        <f t="shared" si="1"/>
        <v>2182.2224999999999</v>
      </c>
      <c r="I48" s="2">
        <f>J48/$C$61</f>
        <v>3.1876419338372022E-3</v>
      </c>
      <c r="J48" s="6">
        <f t="shared" si="2"/>
        <v>2182.2224999999999</v>
      </c>
      <c r="K48" s="2">
        <f>L48/$C$61</f>
        <v>3.1876419338372022E-3</v>
      </c>
      <c r="L48" s="6">
        <f t="shared" si="3"/>
        <v>2182.2224999999999</v>
      </c>
      <c r="M48" s="2">
        <f>N48/$C$61</f>
        <v>3.1876419338372022E-3</v>
      </c>
      <c r="N48" s="6">
        <f t="shared" si="4"/>
        <v>2182.2224999999999</v>
      </c>
      <c r="O48" s="2">
        <f>P48/$C$61</f>
        <v>3.1876419338372022E-3</v>
      </c>
      <c r="P48" s="6">
        <f t="shared" si="5"/>
        <v>2182.2224999999999</v>
      </c>
      <c r="Q48" s="2">
        <f>R48/$C$61</f>
        <v>3.1876419338372022E-3</v>
      </c>
      <c r="R48" s="6">
        <f t="shared" si="6"/>
        <v>2182.2224999999999</v>
      </c>
      <c r="S48" s="2">
        <f>T48/$C$61</f>
        <v>3.1876419338372022E-3</v>
      </c>
      <c r="T48" s="6">
        <f t="shared" si="7"/>
        <v>2182.2224999999999</v>
      </c>
      <c r="U48" s="2">
        <f>V48/$C$61</f>
        <v>3.1876419338372022E-3</v>
      </c>
      <c r="V48" s="6">
        <f t="shared" si="8"/>
        <v>2182.2224999999999</v>
      </c>
      <c r="W48" s="2">
        <f>X48/$C$61</f>
        <v>3.1876419338372022E-3</v>
      </c>
      <c r="X48" s="6">
        <f t="shared" si="9"/>
        <v>2182.2224999999999</v>
      </c>
      <c r="Y48" s="2">
        <f>Z48/$C$61</f>
        <v>3.1876419338372022E-3</v>
      </c>
      <c r="Z48" s="6">
        <f t="shared" si="10"/>
        <v>2182.2224999999999</v>
      </c>
      <c r="AA48" s="2">
        <f>AB48/$C$61</f>
        <v>3.1876419338372022E-3</v>
      </c>
      <c r="AB48" s="6">
        <f t="shared" si="11"/>
        <v>2182.2224999999999</v>
      </c>
    </row>
    <row r="49" spans="1:28" ht="30" x14ac:dyDescent="0.25">
      <c r="A49" s="4">
        <v>37</v>
      </c>
      <c r="B49" s="16" t="s">
        <v>63</v>
      </c>
      <c r="C49" s="13">
        <v>7850</v>
      </c>
      <c r="D49" s="5">
        <f>C49/$C$61</f>
        <v>1.1466745109915253E-2</v>
      </c>
      <c r="E49" s="2">
        <f>F49/$C$61</f>
        <v>9.5556209249293765E-4</v>
      </c>
      <c r="F49" s="6">
        <f t="shared" si="0"/>
        <v>654.16666666666663</v>
      </c>
      <c r="G49" s="2">
        <f>H49/$C$61</f>
        <v>9.5556209249293765E-4</v>
      </c>
      <c r="H49" s="6">
        <f t="shared" si="1"/>
        <v>654.16666666666663</v>
      </c>
      <c r="I49" s="2">
        <f>J49/$C$61</f>
        <v>9.5556209249293765E-4</v>
      </c>
      <c r="J49" s="6">
        <f t="shared" si="2"/>
        <v>654.16666666666663</v>
      </c>
      <c r="K49" s="2">
        <f>L49/$C$61</f>
        <v>9.5556209249293765E-4</v>
      </c>
      <c r="L49" s="6">
        <f t="shared" si="3"/>
        <v>654.16666666666663</v>
      </c>
      <c r="M49" s="2">
        <f>N49/$C$61</f>
        <v>9.5556209249293765E-4</v>
      </c>
      <c r="N49" s="6">
        <f t="shared" si="4"/>
        <v>654.16666666666663</v>
      </c>
      <c r="O49" s="2">
        <f>P49/$C$61</f>
        <v>9.5556209249293765E-4</v>
      </c>
      <c r="P49" s="6">
        <f t="shared" si="5"/>
        <v>654.16666666666663</v>
      </c>
      <c r="Q49" s="2">
        <f>R49/$C$61</f>
        <v>9.5556209249293765E-4</v>
      </c>
      <c r="R49" s="6">
        <f t="shared" si="6"/>
        <v>654.16666666666663</v>
      </c>
      <c r="S49" s="2">
        <f>T49/$C$61</f>
        <v>9.5556209249293765E-4</v>
      </c>
      <c r="T49" s="6">
        <f t="shared" si="7"/>
        <v>654.16666666666663</v>
      </c>
      <c r="U49" s="2">
        <f>V49/$C$61</f>
        <v>9.5556209249293765E-4</v>
      </c>
      <c r="V49" s="6">
        <f t="shared" si="8"/>
        <v>654.16666666666663</v>
      </c>
      <c r="W49" s="2">
        <f>X49/$C$61</f>
        <v>9.5556209249293765E-4</v>
      </c>
      <c r="X49" s="6">
        <f t="shared" si="9"/>
        <v>654.16666666666663</v>
      </c>
      <c r="Y49" s="2">
        <f>Z49/$C$61</f>
        <v>9.5556209249293765E-4</v>
      </c>
      <c r="Z49" s="6">
        <f t="shared" si="10"/>
        <v>654.16666666666663</v>
      </c>
      <c r="AA49" s="2">
        <f>AB49/$C$61</f>
        <v>9.5556209249293765E-4</v>
      </c>
      <c r="AB49" s="6">
        <f t="shared" si="11"/>
        <v>654.16666666666663</v>
      </c>
    </row>
    <row r="50" spans="1:28" ht="30" x14ac:dyDescent="0.25">
      <c r="A50" s="4">
        <v>38</v>
      </c>
      <c r="B50" s="16" t="s">
        <v>64</v>
      </c>
      <c r="C50" s="13">
        <v>2430</v>
      </c>
      <c r="D50" s="5">
        <f>C50/$C$61</f>
        <v>3.5495784225597535E-3</v>
      </c>
      <c r="E50" s="2">
        <f>F50/$C$61</f>
        <v>2.9579820187997942E-4</v>
      </c>
      <c r="F50" s="6">
        <f t="shared" si="0"/>
        <v>202.5</v>
      </c>
      <c r="G50" s="2">
        <f>H50/$C$61</f>
        <v>2.9579820187997942E-4</v>
      </c>
      <c r="H50" s="6">
        <f t="shared" si="1"/>
        <v>202.5</v>
      </c>
      <c r="I50" s="2">
        <f>J50/$C$61</f>
        <v>2.9579820187997942E-4</v>
      </c>
      <c r="J50" s="6">
        <f t="shared" si="2"/>
        <v>202.5</v>
      </c>
      <c r="K50" s="2">
        <f>L50/$C$61</f>
        <v>2.9579820187997942E-4</v>
      </c>
      <c r="L50" s="6">
        <f t="shared" si="3"/>
        <v>202.5</v>
      </c>
      <c r="M50" s="2">
        <f>N50/$C$61</f>
        <v>2.9579820187997942E-4</v>
      </c>
      <c r="N50" s="6">
        <f t="shared" si="4"/>
        <v>202.5</v>
      </c>
      <c r="O50" s="2">
        <f>P50/$C$61</f>
        <v>2.9579820187997942E-4</v>
      </c>
      <c r="P50" s="6">
        <f t="shared" si="5"/>
        <v>202.5</v>
      </c>
      <c r="Q50" s="2">
        <f>R50/$C$61</f>
        <v>2.9579820187997942E-4</v>
      </c>
      <c r="R50" s="6">
        <f t="shared" si="6"/>
        <v>202.5</v>
      </c>
      <c r="S50" s="2">
        <f>T50/$C$61</f>
        <v>2.9579820187997942E-4</v>
      </c>
      <c r="T50" s="6">
        <f t="shared" si="7"/>
        <v>202.5</v>
      </c>
      <c r="U50" s="2">
        <f>V50/$C$61</f>
        <v>2.9579820187997942E-4</v>
      </c>
      <c r="V50" s="6">
        <f t="shared" si="8"/>
        <v>202.5</v>
      </c>
      <c r="W50" s="2">
        <f>X50/$C$61</f>
        <v>2.9579820187997942E-4</v>
      </c>
      <c r="X50" s="6">
        <f t="shared" si="9"/>
        <v>202.5</v>
      </c>
      <c r="Y50" s="2">
        <f>Z50/$C$61</f>
        <v>2.9579820187997942E-4</v>
      </c>
      <c r="Z50" s="6">
        <f t="shared" si="10"/>
        <v>202.5</v>
      </c>
      <c r="AA50" s="2">
        <f>AB50/$C$61</f>
        <v>2.9579820187997942E-4</v>
      </c>
      <c r="AB50" s="6">
        <f t="shared" si="11"/>
        <v>202.5</v>
      </c>
    </row>
    <row r="51" spans="1:28" ht="30" x14ac:dyDescent="0.25">
      <c r="A51" s="4">
        <v>39</v>
      </c>
      <c r="B51" s="16" t="s">
        <v>65</v>
      </c>
      <c r="C51" s="13">
        <v>5800</v>
      </c>
      <c r="D51" s="5">
        <f>C51/$C$61</f>
        <v>8.4722447945870649E-3</v>
      </c>
      <c r="E51" s="2">
        <f>F51/$C$61</f>
        <v>7.0602039954892207E-4</v>
      </c>
      <c r="F51" s="6">
        <f t="shared" si="0"/>
        <v>483.33333333333331</v>
      </c>
      <c r="G51" s="2">
        <f>H51/$C$61</f>
        <v>7.0602039954892207E-4</v>
      </c>
      <c r="H51" s="6">
        <f t="shared" si="1"/>
        <v>483.33333333333331</v>
      </c>
      <c r="I51" s="2">
        <f>J51/$C$61</f>
        <v>7.0602039954892207E-4</v>
      </c>
      <c r="J51" s="6">
        <f t="shared" si="2"/>
        <v>483.33333333333331</v>
      </c>
      <c r="K51" s="2">
        <f>L51/$C$61</f>
        <v>7.0602039954892207E-4</v>
      </c>
      <c r="L51" s="6">
        <f t="shared" si="3"/>
        <v>483.33333333333331</v>
      </c>
      <c r="M51" s="2">
        <f>N51/$C$61</f>
        <v>7.0602039954892207E-4</v>
      </c>
      <c r="N51" s="6">
        <f t="shared" si="4"/>
        <v>483.33333333333331</v>
      </c>
      <c r="O51" s="2">
        <f>P51/$C$61</f>
        <v>7.0602039954892207E-4</v>
      </c>
      <c r="P51" s="6">
        <f t="shared" si="5"/>
        <v>483.33333333333331</v>
      </c>
      <c r="Q51" s="2">
        <f>R51/$C$61</f>
        <v>7.0602039954892207E-4</v>
      </c>
      <c r="R51" s="6">
        <f t="shared" si="6"/>
        <v>483.33333333333331</v>
      </c>
      <c r="S51" s="2">
        <f>T51/$C$61</f>
        <v>7.0602039954892207E-4</v>
      </c>
      <c r="T51" s="6">
        <f t="shared" si="7"/>
        <v>483.33333333333331</v>
      </c>
      <c r="U51" s="2">
        <f>V51/$C$61</f>
        <v>7.0602039954892207E-4</v>
      </c>
      <c r="V51" s="6">
        <f t="shared" si="8"/>
        <v>483.33333333333331</v>
      </c>
      <c r="W51" s="2">
        <f>X51/$C$61</f>
        <v>7.0602039954892207E-4</v>
      </c>
      <c r="X51" s="6">
        <f t="shared" si="9"/>
        <v>483.33333333333331</v>
      </c>
      <c r="Y51" s="2">
        <f>Z51/$C$61</f>
        <v>7.0602039954892207E-4</v>
      </c>
      <c r="Z51" s="6">
        <f t="shared" si="10"/>
        <v>483.33333333333331</v>
      </c>
      <c r="AA51" s="2">
        <f>AB51/$C$61</f>
        <v>7.0602039954892207E-4</v>
      </c>
      <c r="AB51" s="6">
        <f t="shared" si="11"/>
        <v>483.33333333333331</v>
      </c>
    </row>
    <row r="52" spans="1:28" ht="30" x14ac:dyDescent="0.25">
      <c r="A52" s="4">
        <v>40</v>
      </c>
      <c r="B52" s="16" t="s">
        <v>66</v>
      </c>
      <c r="C52" s="13">
        <v>10960</v>
      </c>
      <c r="D52" s="5">
        <f>C52/$C$61</f>
        <v>1.6009621198047282E-2</v>
      </c>
      <c r="E52" s="2">
        <f>F52/$C$61</f>
        <v>1.3341350998372736E-3</v>
      </c>
      <c r="F52" s="6">
        <f t="shared" si="0"/>
        <v>913.33333333333337</v>
      </c>
      <c r="G52" s="2">
        <f>H52/$C$61</f>
        <v>1.3341350998372736E-3</v>
      </c>
      <c r="H52" s="6">
        <f t="shared" si="1"/>
        <v>913.33333333333337</v>
      </c>
      <c r="I52" s="2">
        <f>J52/$C$61</f>
        <v>1.3341350998372736E-3</v>
      </c>
      <c r="J52" s="6">
        <f t="shared" si="2"/>
        <v>913.33333333333337</v>
      </c>
      <c r="K52" s="2">
        <f>L52/$C$61</f>
        <v>1.3341350998372736E-3</v>
      </c>
      <c r="L52" s="6">
        <f t="shared" si="3"/>
        <v>913.33333333333337</v>
      </c>
      <c r="M52" s="2">
        <f>N52/$C$61</f>
        <v>1.3341350998372736E-3</v>
      </c>
      <c r="N52" s="6">
        <f t="shared" si="4"/>
        <v>913.33333333333337</v>
      </c>
      <c r="O52" s="2">
        <f>P52/$C$61</f>
        <v>1.3341350998372736E-3</v>
      </c>
      <c r="P52" s="6">
        <f t="shared" si="5"/>
        <v>913.33333333333337</v>
      </c>
      <c r="Q52" s="2">
        <f>R52/$C$61</f>
        <v>1.3341350998372736E-3</v>
      </c>
      <c r="R52" s="6">
        <f t="shared" si="6"/>
        <v>913.33333333333337</v>
      </c>
      <c r="S52" s="2">
        <f>T52/$C$61</f>
        <v>1.3341350998372736E-3</v>
      </c>
      <c r="T52" s="6">
        <f t="shared" si="7"/>
        <v>913.33333333333337</v>
      </c>
      <c r="U52" s="2">
        <f>V52/$C$61</f>
        <v>1.3341350998372736E-3</v>
      </c>
      <c r="V52" s="6">
        <f t="shared" si="8"/>
        <v>913.33333333333337</v>
      </c>
      <c r="W52" s="2">
        <f>X52/$C$61</f>
        <v>1.3341350998372736E-3</v>
      </c>
      <c r="X52" s="6">
        <f t="shared" si="9"/>
        <v>913.33333333333337</v>
      </c>
      <c r="Y52" s="2">
        <f>Z52/$C$61</f>
        <v>1.3341350998372736E-3</v>
      </c>
      <c r="Z52" s="6">
        <f t="shared" si="10"/>
        <v>913.33333333333337</v>
      </c>
      <c r="AA52" s="2">
        <f>AB52/$C$61</f>
        <v>1.3341350998372736E-3</v>
      </c>
      <c r="AB52" s="6">
        <f t="shared" si="11"/>
        <v>913.33333333333337</v>
      </c>
    </row>
    <row r="53" spans="1:28" ht="30" x14ac:dyDescent="0.25">
      <c r="A53" s="4">
        <v>41</v>
      </c>
      <c r="B53" s="16" t="s">
        <v>67</v>
      </c>
      <c r="C53" s="13">
        <v>9457.5</v>
      </c>
      <c r="D53" s="5">
        <f>C53/$C$61</f>
        <v>1.3814871576690892E-2</v>
      </c>
      <c r="E53" s="2">
        <f>F53/$C$61</f>
        <v>1.1512392980575744E-3</v>
      </c>
      <c r="F53" s="6">
        <f t="shared" si="0"/>
        <v>788.125</v>
      </c>
      <c r="G53" s="2">
        <f>H53/$C$61</f>
        <v>1.1512392980575744E-3</v>
      </c>
      <c r="H53" s="6">
        <f t="shared" si="1"/>
        <v>788.125</v>
      </c>
      <c r="I53" s="2">
        <f>J53/$C$61</f>
        <v>1.1512392980575744E-3</v>
      </c>
      <c r="J53" s="6">
        <f t="shared" si="2"/>
        <v>788.125</v>
      </c>
      <c r="K53" s="2">
        <f>L53/$C$61</f>
        <v>1.1512392980575744E-3</v>
      </c>
      <c r="L53" s="6">
        <f t="shared" si="3"/>
        <v>788.125</v>
      </c>
      <c r="M53" s="2">
        <f>N53/$C$61</f>
        <v>1.1512392980575744E-3</v>
      </c>
      <c r="N53" s="6">
        <f t="shared" si="4"/>
        <v>788.125</v>
      </c>
      <c r="O53" s="2">
        <f>P53/$C$61</f>
        <v>1.1512392980575744E-3</v>
      </c>
      <c r="P53" s="6">
        <f t="shared" si="5"/>
        <v>788.125</v>
      </c>
      <c r="Q53" s="2">
        <f>R53/$C$61</f>
        <v>1.1512392980575744E-3</v>
      </c>
      <c r="R53" s="6">
        <f t="shared" si="6"/>
        <v>788.125</v>
      </c>
      <c r="S53" s="2">
        <f>T53/$C$61</f>
        <v>1.1512392980575744E-3</v>
      </c>
      <c r="T53" s="6">
        <f t="shared" si="7"/>
        <v>788.125</v>
      </c>
      <c r="U53" s="2">
        <f>V53/$C$61</f>
        <v>1.1512392980575744E-3</v>
      </c>
      <c r="V53" s="6">
        <f t="shared" si="8"/>
        <v>788.125</v>
      </c>
      <c r="W53" s="2">
        <f>X53/$C$61</f>
        <v>1.1512392980575744E-3</v>
      </c>
      <c r="X53" s="6">
        <f t="shared" si="9"/>
        <v>788.125</v>
      </c>
      <c r="Y53" s="2">
        <f>Z53/$C$61</f>
        <v>1.1512392980575744E-3</v>
      </c>
      <c r="Z53" s="6">
        <f t="shared" si="10"/>
        <v>788.125</v>
      </c>
      <c r="AA53" s="2">
        <f>AB53/$C$61</f>
        <v>1.1512392980575744E-3</v>
      </c>
      <c r="AB53" s="6">
        <f t="shared" si="11"/>
        <v>788.125</v>
      </c>
    </row>
    <row r="54" spans="1:28" ht="30" x14ac:dyDescent="0.25">
      <c r="A54" s="4">
        <v>42</v>
      </c>
      <c r="B54" s="16" t="s">
        <v>68</v>
      </c>
      <c r="C54" s="13">
        <v>4375</v>
      </c>
      <c r="D54" s="5">
        <f>C54/$C$61</f>
        <v>6.3907018924686922E-3</v>
      </c>
      <c r="E54" s="2">
        <f>F54/$C$61</f>
        <v>5.3255849103905765E-4</v>
      </c>
      <c r="F54" s="6">
        <f t="shared" si="0"/>
        <v>364.58333333333331</v>
      </c>
      <c r="G54" s="2">
        <f>H54/$C$61</f>
        <v>5.3255849103905765E-4</v>
      </c>
      <c r="H54" s="6">
        <f t="shared" si="1"/>
        <v>364.58333333333331</v>
      </c>
      <c r="I54" s="2">
        <f>J54/$C$61</f>
        <v>5.3255849103905765E-4</v>
      </c>
      <c r="J54" s="6">
        <f t="shared" si="2"/>
        <v>364.58333333333331</v>
      </c>
      <c r="K54" s="2">
        <f>L54/$C$61</f>
        <v>5.3255849103905765E-4</v>
      </c>
      <c r="L54" s="6">
        <f t="shared" si="3"/>
        <v>364.58333333333331</v>
      </c>
      <c r="M54" s="2">
        <f>N54/$C$61</f>
        <v>5.3255849103905765E-4</v>
      </c>
      <c r="N54" s="6">
        <f t="shared" si="4"/>
        <v>364.58333333333331</v>
      </c>
      <c r="O54" s="2">
        <f>P54/$C$61</f>
        <v>5.3255849103905765E-4</v>
      </c>
      <c r="P54" s="6">
        <f t="shared" si="5"/>
        <v>364.58333333333331</v>
      </c>
      <c r="Q54" s="2">
        <f>R54/$C$61</f>
        <v>5.3255849103905765E-4</v>
      </c>
      <c r="R54" s="6">
        <f t="shared" si="6"/>
        <v>364.58333333333331</v>
      </c>
      <c r="S54" s="2">
        <f>T54/$C$61</f>
        <v>5.3255849103905765E-4</v>
      </c>
      <c r="T54" s="6">
        <f t="shared" si="7"/>
        <v>364.58333333333331</v>
      </c>
      <c r="U54" s="2">
        <f>V54/$C$61</f>
        <v>5.3255849103905765E-4</v>
      </c>
      <c r="V54" s="6">
        <f t="shared" si="8"/>
        <v>364.58333333333331</v>
      </c>
      <c r="W54" s="2">
        <f>X54/$C$61</f>
        <v>5.3255849103905765E-4</v>
      </c>
      <c r="X54" s="6">
        <f t="shared" si="9"/>
        <v>364.58333333333331</v>
      </c>
      <c r="Y54" s="2">
        <f>Z54/$C$61</f>
        <v>5.3255849103905765E-4</v>
      </c>
      <c r="Z54" s="6">
        <f t="shared" si="10"/>
        <v>364.58333333333331</v>
      </c>
      <c r="AA54" s="2">
        <f>AB54/$C$61</f>
        <v>5.3255849103905765E-4</v>
      </c>
      <c r="AB54" s="6">
        <f t="shared" si="11"/>
        <v>364.58333333333331</v>
      </c>
    </row>
    <row r="55" spans="1:28" ht="30" x14ac:dyDescent="0.25">
      <c r="A55" s="4">
        <v>43</v>
      </c>
      <c r="B55" s="16" t="s">
        <v>69</v>
      </c>
      <c r="C55" s="13">
        <v>4545</v>
      </c>
      <c r="D55" s="5">
        <f>C55/$C$61</f>
        <v>6.6390263088617609E-3</v>
      </c>
      <c r="E55" s="2">
        <f>F55/$C$61</f>
        <v>5.5325219240514678E-4</v>
      </c>
      <c r="F55" s="6">
        <f t="shared" si="0"/>
        <v>378.75</v>
      </c>
      <c r="G55" s="2">
        <f>H55/$C$61</f>
        <v>5.5325219240514678E-4</v>
      </c>
      <c r="H55" s="6">
        <f t="shared" si="1"/>
        <v>378.75</v>
      </c>
      <c r="I55" s="2">
        <f>J55/$C$61</f>
        <v>5.5325219240514678E-4</v>
      </c>
      <c r="J55" s="6">
        <f t="shared" si="2"/>
        <v>378.75</v>
      </c>
      <c r="K55" s="2">
        <f>L55/$C$61</f>
        <v>5.5325219240514678E-4</v>
      </c>
      <c r="L55" s="6">
        <f t="shared" si="3"/>
        <v>378.75</v>
      </c>
      <c r="M55" s="2">
        <f>N55/$C$61</f>
        <v>5.5325219240514678E-4</v>
      </c>
      <c r="N55" s="6">
        <f t="shared" si="4"/>
        <v>378.75</v>
      </c>
      <c r="O55" s="2">
        <f>P55/$C$61</f>
        <v>5.5325219240514678E-4</v>
      </c>
      <c r="P55" s="6">
        <f t="shared" si="5"/>
        <v>378.75</v>
      </c>
      <c r="Q55" s="2">
        <f>R55/$C$61</f>
        <v>5.5325219240514678E-4</v>
      </c>
      <c r="R55" s="6">
        <f t="shared" si="6"/>
        <v>378.75</v>
      </c>
      <c r="S55" s="2">
        <f>T55/$C$61</f>
        <v>5.5325219240514678E-4</v>
      </c>
      <c r="T55" s="6">
        <f t="shared" si="7"/>
        <v>378.75</v>
      </c>
      <c r="U55" s="2">
        <f>V55/$C$61</f>
        <v>5.5325219240514678E-4</v>
      </c>
      <c r="V55" s="6">
        <f t="shared" si="8"/>
        <v>378.75</v>
      </c>
      <c r="W55" s="2">
        <f>X55/$C$61</f>
        <v>5.5325219240514678E-4</v>
      </c>
      <c r="X55" s="6">
        <f t="shared" si="9"/>
        <v>378.75</v>
      </c>
      <c r="Y55" s="2">
        <f>Z55/$C$61</f>
        <v>5.5325219240514678E-4</v>
      </c>
      <c r="Z55" s="6">
        <f t="shared" si="10"/>
        <v>378.75</v>
      </c>
      <c r="AA55" s="2">
        <f>AB55/$C$61</f>
        <v>5.5325219240514678E-4</v>
      </c>
      <c r="AB55" s="6">
        <f t="shared" si="11"/>
        <v>378.75</v>
      </c>
    </row>
    <row r="56" spans="1:28" ht="30" x14ac:dyDescent="0.25">
      <c r="A56" s="4">
        <v>44</v>
      </c>
      <c r="B56" s="16" t="s">
        <v>70</v>
      </c>
      <c r="C56" s="13">
        <v>6000</v>
      </c>
      <c r="D56" s="5">
        <f>C56/$C$61</f>
        <v>8.7643911668142064E-3</v>
      </c>
      <c r="E56" s="2">
        <f>F56/$C$61</f>
        <v>7.303659305678505E-4</v>
      </c>
      <c r="F56" s="6">
        <f t="shared" si="0"/>
        <v>500</v>
      </c>
      <c r="G56" s="2">
        <f>H56/$C$61</f>
        <v>7.303659305678505E-4</v>
      </c>
      <c r="H56" s="6">
        <f t="shared" si="1"/>
        <v>500</v>
      </c>
      <c r="I56" s="2">
        <f>J56/$C$61</f>
        <v>7.303659305678505E-4</v>
      </c>
      <c r="J56" s="6">
        <f t="shared" si="2"/>
        <v>500</v>
      </c>
      <c r="K56" s="2">
        <f>L56/$C$61</f>
        <v>7.303659305678505E-4</v>
      </c>
      <c r="L56" s="6">
        <f t="shared" si="3"/>
        <v>500</v>
      </c>
      <c r="M56" s="2">
        <f>N56/$C$61</f>
        <v>7.303659305678505E-4</v>
      </c>
      <c r="N56" s="6">
        <f t="shared" si="4"/>
        <v>500</v>
      </c>
      <c r="O56" s="2">
        <f>P56/$C$61</f>
        <v>7.303659305678505E-4</v>
      </c>
      <c r="P56" s="6">
        <f t="shared" si="5"/>
        <v>500</v>
      </c>
      <c r="Q56" s="2">
        <f>R56/$C$61</f>
        <v>7.303659305678505E-4</v>
      </c>
      <c r="R56" s="6">
        <f t="shared" si="6"/>
        <v>500</v>
      </c>
      <c r="S56" s="2">
        <f>T56/$C$61</f>
        <v>7.303659305678505E-4</v>
      </c>
      <c r="T56" s="6">
        <f t="shared" si="7"/>
        <v>500</v>
      </c>
      <c r="U56" s="2">
        <f>V56/$C$61</f>
        <v>7.303659305678505E-4</v>
      </c>
      <c r="V56" s="6">
        <f t="shared" si="8"/>
        <v>500</v>
      </c>
      <c r="W56" s="2">
        <f>X56/$C$61</f>
        <v>7.303659305678505E-4</v>
      </c>
      <c r="X56" s="6">
        <f t="shared" si="9"/>
        <v>500</v>
      </c>
      <c r="Y56" s="2">
        <f>Z56/$C$61</f>
        <v>7.303659305678505E-4</v>
      </c>
      <c r="Z56" s="6">
        <f t="shared" si="10"/>
        <v>500</v>
      </c>
      <c r="AA56" s="2">
        <f>AB56/$C$61</f>
        <v>7.303659305678505E-4</v>
      </c>
      <c r="AB56" s="6">
        <f t="shared" si="11"/>
        <v>500</v>
      </c>
    </row>
    <row r="57" spans="1:28" ht="30" x14ac:dyDescent="0.25">
      <c r="A57" s="4">
        <v>45</v>
      </c>
      <c r="B57" s="16" t="s">
        <v>71</v>
      </c>
      <c r="C57" s="13">
        <v>5500</v>
      </c>
      <c r="D57" s="5">
        <f>C57/$C$61</f>
        <v>8.034025236246356E-3</v>
      </c>
      <c r="E57" s="2">
        <f>F57/$C$61</f>
        <v>6.6950210302052959E-4</v>
      </c>
      <c r="F57" s="6">
        <f t="shared" si="0"/>
        <v>458.33333333333331</v>
      </c>
      <c r="G57" s="2">
        <f>H57/$C$61</f>
        <v>6.6950210302052959E-4</v>
      </c>
      <c r="H57" s="6">
        <f t="shared" si="1"/>
        <v>458.33333333333331</v>
      </c>
      <c r="I57" s="2">
        <f>J57/$C$61</f>
        <v>6.6950210302052959E-4</v>
      </c>
      <c r="J57" s="6">
        <f t="shared" si="2"/>
        <v>458.33333333333331</v>
      </c>
      <c r="K57" s="2">
        <f>L57/$C$61</f>
        <v>6.6950210302052959E-4</v>
      </c>
      <c r="L57" s="6">
        <f t="shared" si="3"/>
        <v>458.33333333333331</v>
      </c>
      <c r="M57" s="2">
        <f>N57/$C$61</f>
        <v>6.6950210302052959E-4</v>
      </c>
      <c r="N57" s="6">
        <f t="shared" si="4"/>
        <v>458.33333333333331</v>
      </c>
      <c r="O57" s="2">
        <f>P57/$C$61</f>
        <v>6.6950210302052959E-4</v>
      </c>
      <c r="P57" s="6">
        <f t="shared" si="5"/>
        <v>458.33333333333331</v>
      </c>
      <c r="Q57" s="2">
        <f>R57/$C$61</f>
        <v>6.6950210302052959E-4</v>
      </c>
      <c r="R57" s="6">
        <f t="shared" si="6"/>
        <v>458.33333333333331</v>
      </c>
      <c r="S57" s="2">
        <f>T57/$C$61</f>
        <v>6.6950210302052959E-4</v>
      </c>
      <c r="T57" s="6">
        <f t="shared" si="7"/>
        <v>458.33333333333331</v>
      </c>
      <c r="U57" s="2">
        <f>V57/$C$61</f>
        <v>6.6950210302052959E-4</v>
      </c>
      <c r="V57" s="6">
        <f t="shared" si="8"/>
        <v>458.33333333333331</v>
      </c>
      <c r="W57" s="2">
        <f>X57/$C$61</f>
        <v>6.6950210302052959E-4</v>
      </c>
      <c r="X57" s="6">
        <f t="shared" si="9"/>
        <v>458.33333333333331</v>
      </c>
      <c r="Y57" s="2">
        <f>Z57/$C$61</f>
        <v>6.6950210302052959E-4</v>
      </c>
      <c r="Z57" s="6">
        <f t="shared" si="10"/>
        <v>458.33333333333331</v>
      </c>
      <c r="AA57" s="2">
        <f>AB57/$C$61</f>
        <v>6.6950210302052959E-4</v>
      </c>
      <c r="AB57" s="6">
        <f t="shared" si="11"/>
        <v>458.33333333333331</v>
      </c>
    </row>
    <row r="58" spans="1:28" ht="30" x14ac:dyDescent="0.25">
      <c r="A58" s="4">
        <v>46</v>
      </c>
      <c r="B58" s="16" t="s">
        <v>72</v>
      </c>
      <c r="C58" s="13">
        <v>6000</v>
      </c>
      <c r="D58" s="5">
        <f>C58/$C$61</f>
        <v>8.7643911668142064E-3</v>
      </c>
      <c r="E58" s="2">
        <f>F58/$C$61</f>
        <v>7.303659305678505E-4</v>
      </c>
      <c r="F58" s="6">
        <f t="shared" si="0"/>
        <v>500</v>
      </c>
      <c r="G58" s="2">
        <f>H58/$C$61</f>
        <v>7.303659305678505E-4</v>
      </c>
      <c r="H58" s="6">
        <f t="shared" si="1"/>
        <v>500</v>
      </c>
      <c r="I58" s="2">
        <f>J58/$C$61</f>
        <v>7.303659305678505E-4</v>
      </c>
      <c r="J58" s="6">
        <f t="shared" si="2"/>
        <v>500</v>
      </c>
      <c r="K58" s="2">
        <f>L58/$C$61</f>
        <v>7.303659305678505E-4</v>
      </c>
      <c r="L58" s="6">
        <f t="shared" si="3"/>
        <v>500</v>
      </c>
      <c r="M58" s="2">
        <f>N58/$C$61</f>
        <v>7.303659305678505E-4</v>
      </c>
      <c r="N58" s="6">
        <f t="shared" si="4"/>
        <v>500</v>
      </c>
      <c r="O58" s="2">
        <f>P58/$C$61</f>
        <v>7.303659305678505E-4</v>
      </c>
      <c r="P58" s="6">
        <f t="shared" si="5"/>
        <v>500</v>
      </c>
      <c r="Q58" s="2">
        <f>R58/$C$61</f>
        <v>7.303659305678505E-4</v>
      </c>
      <c r="R58" s="6">
        <f t="shared" si="6"/>
        <v>500</v>
      </c>
      <c r="S58" s="2">
        <f>T58/$C$61</f>
        <v>7.303659305678505E-4</v>
      </c>
      <c r="T58" s="6">
        <f t="shared" si="7"/>
        <v>500</v>
      </c>
      <c r="U58" s="2">
        <f>V58/$C$61</f>
        <v>7.303659305678505E-4</v>
      </c>
      <c r="V58" s="6">
        <f t="shared" si="8"/>
        <v>500</v>
      </c>
      <c r="W58" s="2">
        <f>X58/$C$61</f>
        <v>7.303659305678505E-4</v>
      </c>
      <c r="X58" s="6">
        <f t="shared" si="9"/>
        <v>500</v>
      </c>
      <c r="Y58" s="2">
        <f>Z58/$C$61</f>
        <v>7.303659305678505E-4</v>
      </c>
      <c r="Z58" s="6">
        <f t="shared" si="10"/>
        <v>500</v>
      </c>
      <c r="AA58" s="2">
        <f>AB58/$C$61</f>
        <v>7.303659305678505E-4</v>
      </c>
      <c r="AB58" s="6">
        <f t="shared" si="11"/>
        <v>500</v>
      </c>
    </row>
    <row r="59" spans="1:28" ht="30" x14ac:dyDescent="0.25">
      <c r="A59" s="4">
        <v>47</v>
      </c>
      <c r="B59" s="16" t="s">
        <v>73</v>
      </c>
      <c r="C59" s="13">
        <v>44000</v>
      </c>
      <c r="D59" s="5">
        <f>C59/$C$61</f>
        <v>6.4272201889970848E-2</v>
      </c>
      <c r="E59" s="2">
        <f>F59/$C$61</f>
        <v>5.3560168241642368E-3</v>
      </c>
      <c r="F59" s="6">
        <f t="shared" si="0"/>
        <v>3666.6666666666665</v>
      </c>
      <c r="G59" s="2">
        <f>H59/$C$61</f>
        <v>5.3560168241642368E-3</v>
      </c>
      <c r="H59" s="6">
        <f t="shared" si="1"/>
        <v>3666.6666666666665</v>
      </c>
      <c r="I59" s="2">
        <f>J59/$C$61</f>
        <v>5.3560168241642368E-3</v>
      </c>
      <c r="J59" s="6">
        <f t="shared" si="2"/>
        <v>3666.6666666666665</v>
      </c>
      <c r="K59" s="2">
        <f>L59/$C$61</f>
        <v>5.3560168241642368E-3</v>
      </c>
      <c r="L59" s="6">
        <f t="shared" si="3"/>
        <v>3666.6666666666665</v>
      </c>
      <c r="M59" s="2">
        <f>N59/$C$61</f>
        <v>5.3560168241642368E-3</v>
      </c>
      <c r="N59" s="6">
        <f t="shared" si="4"/>
        <v>3666.6666666666665</v>
      </c>
      <c r="O59" s="2">
        <f>P59/$C$61</f>
        <v>5.3560168241642368E-3</v>
      </c>
      <c r="P59" s="6">
        <f t="shared" si="5"/>
        <v>3666.6666666666665</v>
      </c>
      <c r="Q59" s="2">
        <f>R59/$C$61</f>
        <v>5.3560168241642368E-3</v>
      </c>
      <c r="R59" s="6">
        <f t="shared" si="6"/>
        <v>3666.6666666666665</v>
      </c>
      <c r="S59" s="2">
        <f>T59/$C$61</f>
        <v>5.3560168241642368E-3</v>
      </c>
      <c r="T59" s="6">
        <f t="shared" si="7"/>
        <v>3666.6666666666665</v>
      </c>
      <c r="U59" s="2">
        <f>V59/$C$61</f>
        <v>5.3560168241642368E-3</v>
      </c>
      <c r="V59" s="6">
        <f t="shared" si="8"/>
        <v>3666.6666666666665</v>
      </c>
      <c r="W59" s="2">
        <f>X59/$C$61</f>
        <v>5.3560168241642368E-3</v>
      </c>
      <c r="X59" s="6">
        <f t="shared" si="9"/>
        <v>3666.6666666666665</v>
      </c>
      <c r="Y59" s="2">
        <f>Z59/$C$61</f>
        <v>5.3560168241642368E-3</v>
      </c>
      <c r="Z59" s="6">
        <f t="shared" si="10"/>
        <v>3666.6666666666665</v>
      </c>
      <c r="AA59" s="2">
        <f>AB59/$C$61</f>
        <v>5.3560168241642368E-3</v>
      </c>
      <c r="AB59" s="6">
        <f t="shared" si="11"/>
        <v>3666.6666666666665</v>
      </c>
    </row>
    <row r="60" spans="1:28" ht="30" x14ac:dyDescent="0.25">
      <c r="A60" s="4">
        <v>48</v>
      </c>
      <c r="B60" s="16" t="s">
        <v>74</v>
      </c>
      <c r="C60" s="13">
        <v>43600</v>
      </c>
      <c r="D60" s="5">
        <f>C60/$C$61</f>
        <v>6.3687909145516558E-2</v>
      </c>
      <c r="E60" s="2">
        <f>F60/$C$61</f>
        <v>5.3073257621263801E-3</v>
      </c>
      <c r="F60" s="6">
        <f t="shared" si="0"/>
        <v>3633.3333333333335</v>
      </c>
      <c r="G60" s="2">
        <f>H60/$C$61</f>
        <v>5.3073257621263801E-3</v>
      </c>
      <c r="H60" s="6">
        <f t="shared" si="1"/>
        <v>3633.3333333333335</v>
      </c>
      <c r="I60" s="2">
        <f>J60/$C$61</f>
        <v>5.3073257621263801E-3</v>
      </c>
      <c r="J60" s="6">
        <f t="shared" si="2"/>
        <v>3633.3333333333335</v>
      </c>
      <c r="K60" s="2">
        <f>L60/$C$61</f>
        <v>5.3073257621263801E-3</v>
      </c>
      <c r="L60" s="6">
        <f t="shared" si="3"/>
        <v>3633.3333333333335</v>
      </c>
      <c r="M60" s="2">
        <f>N60/$C$61</f>
        <v>5.3073257621263801E-3</v>
      </c>
      <c r="N60" s="6">
        <f t="shared" si="4"/>
        <v>3633.3333333333335</v>
      </c>
      <c r="O60" s="2">
        <f>P60/$C$61</f>
        <v>5.3073257621263801E-3</v>
      </c>
      <c r="P60" s="6">
        <f t="shared" si="5"/>
        <v>3633.3333333333335</v>
      </c>
      <c r="Q60" s="2">
        <f>R60/$C$61</f>
        <v>5.3073257621263801E-3</v>
      </c>
      <c r="R60" s="6">
        <f t="shared" si="6"/>
        <v>3633.3333333333335</v>
      </c>
      <c r="S60" s="2">
        <f>T60/$C$61</f>
        <v>5.3073257621263801E-3</v>
      </c>
      <c r="T60" s="6">
        <f t="shared" si="7"/>
        <v>3633.3333333333335</v>
      </c>
      <c r="U60" s="2">
        <f>V60/$C$61</f>
        <v>5.3073257621263801E-3</v>
      </c>
      <c r="V60" s="6">
        <f t="shared" si="8"/>
        <v>3633.3333333333335</v>
      </c>
      <c r="W60" s="2">
        <f>X60/$C$61</f>
        <v>5.3073257621263801E-3</v>
      </c>
      <c r="X60" s="6">
        <f t="shared" si="9"/>
        <v>3633.3333333333335</v>
      </c>
      <c r="Y60" s="2">
        <f>Z60/$C$61</f>
        <v>5.3073257621263801E-3</v>
      </c>
      <c r="Z60" s="6">
        <f t="shared" si="10"/>
        <v>3633.3333333333335</v>
      </c>
      <c r="AA60" s="2">
        <f>AB60/$C$61</f>
        <v>5.3073257621263801E-3</v>
      </c>
      <c r="AB60" s="6">
        <f t="shared" si="11"/>
        <v>3633.3333333333335</v>
      </c>
    </row>
    <row r="61" spans="1:28" ht="15" customHeight="1" x14ac:dyDescent="0.25">
      <c r="A61" s="29" t="s">
        <v>3</v>
      </c>
      <c r="B61" s="29"/>
      <c r="C61" s="30">
        <f>SUM(C13:C60)</f>
        <v>684588.34</v>
      </c>
      <c r="D61" s="33">
        <f>SUM(D13:D60)</f>
        <v>1.0000000000000004</v>
      </c>
      <c r="E61" s="23">
        <f>SUM(E13:E60)</f>
        <v>8.3333333333333343E-2</v>
      </c>
      <c r="F61" s="24"/>
      <c r="G61" s="23">
        <f>SUM(G13:G60)</f>
        <v>8.3333333333333343E-2</v>
      </c>
      <c r="H61" s="24"/>
      <c r="I61" s="23">
        <f>SUM(I13:I60)</f>
        <v>8.3333333333333343E-2</v>
      </c>
      <c r="J61" s="24"/>
      <c r="K61" s="23">
        <f>SUM(K13:K60)</f>
        <v>8.3333333333333343E-2</v>
      </c>
      <c r="L61" s="24"/>
      <c r="M61" s="23">
        <f>SUM(M13:M60)</f>
        <v>8.3333333333333343E-2</v>
      </c>
      <c r="N61" s="24"/>
      <c r="O61" s="23">
        <f>SUM(O13:O60)</f>
        <v>8.3333333333333343E-2</v>
      </c>
      <c r="P61" s="24"/>
      <c r="Q61" s="23">
        <f>SUM(Q13:Q60)</f>
        <v>8.3333333333333343E-2</v>
      </c>
      <c r="R61" s="24"/>
      <c r="S61" s="23">
        <f>SUM(S13:S60)</f>
        <v>8.3333333333333343E-2</v>
      </c>
      <c r="T61" s="24"/>
      <c r="U61" s="23">
        <f>SUM(U13:U60)</f>
        <v>8.3333333333333343E-2</v>
      </c>
      <c r="V61" s="24"/>
      <c r="W61" s="23">
        <f>SUM(W13:W60)</f>
        <v>8.3333333333333343E-2</v>
      </c>
      <c r="X61" s="24"/>
      <c r="Y61" s="23">
        <f>SUM(Y13:Y60)</f>
        <v>8.3333333333333343E-2</v>
      </c>
      <c r="Z61" s="24"/>
      <c r="AA61" s="23">
        <f>SUM(AA13:AA60)</f>
        <v>8.3333333333333343E-2</v>
      </c>
      <c r="AB61" s="24"/>
    </row>
    <row r="62" spans="1:28" ht="15" customHeight="1" x14ac:dyDescent="0.25">
      <c r="A62" s="25" t="s">
        <v>4</v>
      </c>
      <c r="B62" s="26"/>
      <c r="C62" s="31"/>
      <c r="D62" s="34"/>
      <c r="E62" s="23">
        <f>E61</f>
        <v>8.3333333333333343E-2</v>
      </c>
      <c r="F62" s="24"/>
      <c r="G62" s="23">
        <f>SUM(E62,G61)</f>
        <v>0.16666666666666669</v>
      </c>
      <c r="H62" s="24"/>
      <c r="I62" s="23">
        <f>SUM(I61,G62)</f>
        <v>0.25</v>
      </c>
      <c r="J62" s="24"/>
      <c r="K62" s="23">
        <f>SUM(K61,I62)</f>
        <v>0.33333333333333337</v>
      </c>
      <c r="L62" s="24"/>
      <c r="M62" s="23">
        <f t="shared" ref="M62" si="12">SUM(M61,K62)</f>
        <v>0.41666666666666674</v>
      </c>
      <c r="N62" s="24"/>
      <c r="O62" s="23">
        <f t="shared" ref="O62" si="13">SUM(O61,M62)</f>
        <v>0.50000000000000011</v>
      </c>
      <c r="P62" s="24"/>
      <c r="Q62" s="23">
        <f t="shared" ref="Q62" si="14">SUM(Q61,O62)</f>
        <v>0.58333333333333348</v>
      </c>
      <c r="R62" s="24"/>
      <c r="S62" s="23">
        <f t="shared" ref="S62" si="15">SUM(S61,Q62)</f>
        <v>0.66666666666666685</v>
      </c>
      <c r="T62" s="24"/>
      <c r="U62" s="23">
        <f t="shared" ref="U62" si="16">SUM(U61,S62)</f>
        <v>0.75000000000000022</v>
      </c>
      <c r="V62" s="24"/>
      <c r="W62" s="23">
        <f t="shared" ref="W62" si="17">SUM(W61,U62)</f>
        <v>0.83333333333333359</v>
      </c>
      <c r="X62" s="24"/>
      <c r="Y62" s="23">
        <f t="shared" ref="Y62" si="18">SUM(Y61,W62)</f>
        <v>0.91666666666666696</v>
      </c>
      <c r="Z62" s="24"/>
      <c r="AA62" s="23">
        <f t="shared" ref="AA62" si="19">SUM(AA61,Y62)</f>
        <v>1.0000000000000002</v>
      </c>
      <c r="AB62" s="24"/>
    </row>
    <row r="63" spans="1:28" ht="15" customHeight="1" x14ac:dyDescent="0.25">
      <c r="A63" s="21" t="s">
        <v>5</v>
      </c>
      <c r="B63" s="22"/>
      <c r="C63" s="31"/>
      <c r="D63" s="34"/>
      <c r="E63" s="19">
        <f>SUM(F13:F60)</f>
        <v>57049.028333333343</v>
      </c>
      <c r="F63" s="20"/>
      <c r="G63" s="19">
        <f>SUM(H13:H60)</f>
        <v>57049.028333333343</v>
      </c>
      <c r="H63" s="20"/>
      <c r="I63" s="19">
        <f>SUM(J13:J60)</f>
        <v>57049.028333333343</v>
      </c>
      <c r="J63" s="20"/>
      <c r="K63" s="19">
        <f>SUM(L13:L60)</f>
        <v>57049.028333333343</v>
      </c>
      <c r="L63" s="20"/>
      <c r="M63" s="19">
        <f>SUM(N13:N60)</f>
        <v>57049.028333333343</v>
      </c>
      <c r="N63" s="20"/>
      <c r="O63" s="19">
        <f>SUM(P13:P60)</f>
        <v>57049.028333333343</v>
      </c>
      <c r="P63" s="20"/>
      <c r="Q63" s="19">
        <f>SUM(R13:R60)</f>
        <v>57049.028333333343</v>
      </c>
      <c r="R63" s="20"/>
      <c r="S63" s="19">
        <f>SUM(T13:T60)</f>
        <v>57049.028333333343</v>
      </c>
      <c r="T63" s="20"/>
      <c r="U63" s="19">
        <f>SUM(V13:V60)</f>
        <v>57049.028333333343</v>
      </c>
      <c r="V63" s="20"/>
      <c r="W63" s="19">
        <f>SUM(X13:X60)</f>
        <v>57049.028333333343</v>
      </c>
      <c r="X63" s="20"/>
      <c r="Y63" s="19">
        <f>SUM(Z13:Z60)</f>
        <v>57049.028333333343</v>
      </c>
      <c r="Z63" s="20"/>
      <c r="AA63" s="19">
        <f>SUM(AB13:AB60)</f>
        <v>57049.028333333343</v>
      </c>
      <c r="AB63" s="20"/>
    </row>
    <row r="64" spans="1:28" ht="15" customHeight="1" x14ac:dyDescent="0.25">
      <c r="A64" s="21" t="s">
        <v>6</v>
      </c>
      <c r="B64" s="22"/>
      <c r="C64" s="32"/>
      <c r="D64" s="35"/>
      <c r="E64" s="19">
        <f>SUM(E63)</f>
        <v>57049.028333333343</v>
      </c>
      <c r="F64" s="20"/>
      <c r="G64" s="19">
        <f>SUM(G63,E64)</f>
        <v>114098.05666666669</v>
      </c>
      <c r="H64" s="20"/>
      <c r="I64" s="19">
        <f>SUM(I63,G64)</f>
        <v>171147.08500000002</v>
      </c>
      <c r="J64" s="20"/>
      <c r="K64" s="19">
        <f>SUM(K63,I64)</f>
        <v>228196.11333333337</v>
      </c>
      <c r="L64" s="20"/>
      <c r="M64" s="19">
        <f>SUM(M63,K64)</f>
        <v>285245.14166666672</v>
      </c>
      <c r="N64" s="20"/>
      <c r="O64" s="19">
        <f>M64+O63</f>
        <v>342294.17000000004</v>
      </c>
      <c r="P64" s="20"/>
      <c r="Q64" s="19">
        <f>O64+Q63</f>
        <v>399343.19833333336</v>
      </c>
      <c r="R64" s="20"/>
      <c r="S64" s="19">
        <f>Q64+S63</f>
        <v>456392.22666666668</v>
      </c>
      <c r="T64" s="20"/>
      <c r="U64" s="19">
        <f>S64+U63</f>
        <v>513441.255</v>
      </c>
      <c r="V64" s="20"/>
      <c r="W64" s="19">
        <f t="shared" ref="W64" si="20">U64+W63</f>
        <v>570490.28333333333</v>
      </c>
      <c r="X64" s="20"/>
      <c r="Y64" s="19">
        <f t="shared" ref="Y64" si="21">W64+Y63</f>
        <v>627539.31166666665</v>
      </c>
      <c r="Z64" s="20"/>
      <c r="AA64" s="19">
        <f t="shared" ref="AA64" si="22">Y64+AA63</f>
        <v>684588.34</v>
      </c>
      <c r="AB64" s="20"/>
    </row>
    <row r="65" spans="4:4" x14ac:dyDescent="0.25">
      <c r="D65" s="3"/>
    </row>
  </sheetData>
  <mergeCells count="78">
    <mergeCell ref="I11:J11"/>
    <mergeCell ref="A1:AB1"/>
    <mergeCell ref="A2:AB2"/>
    <mergeCell ref="A4:AB4"/>
    <mergeCell ref="A5:AB5"/>
    <mergeCell ref="A6:D6"/>
    <mergeCell ref="E6:I6"/>
    <mergeCell ref="K6:O6"/>
    <mergeCell ref="Q6:U6"/>
    <mergeCell ref="W6:AA6"/>
    <mergeCell ref="A11:A12"/>
    <mergeCell ref="B11:B12"/>
    <mergeCell ref="C11:C12"/>
    <mergeCell ref="E11:F11"/>
    <mergeCell ref="G11:H11"/>
    <mergeCell ref="W11:X11"/>
    <mergeCell ref="Y11:Z11"/>
    <mergeCell ref="AA11:AB11"/>
    <mergeCell ref="A61:B61"/>
    <mergeCell ref="C61:C64"/>
    <mergeCell ref="D61:D64"/>
    <mergeCell ref="E61:F61"/>
    <mergeCell ref="G61:H61"/>
    <mergeCell ref="I61:J61"/>
    <mergeCell ref="K61:L61"/>
    <mergeCell ref="K11:L11"/>
    <mergeCell ref="M11:N11"/>
    <mergeCell ref="O11:P11"/>
    <mergeCell ref="Q11:R11"/>
    <mergeCell ref="S11:T11"/>
    <mergeCell ref="U11:V11"/>
    <mergeCell ref="Y61:Z61"/>
    <mergeCell ref="AA61:AB61"/>
    <mergeCell ref="A62:B62"/>
    <mergeCell ref="E62:F62"/>
    <mergeCell ref="G62:H62"/>
    <mergeCell ref="I62:J62"/>
    <mergeCell ref="K62:L62"/>
    <mergeCell ref="M62:N62"/>
    <mergeCell ref="O62:P62"/>
    <mergeCell ref="Q62:R62"/>
    <mergeCell ref="M61:N61"/>
    <mergeCell ref="O61:P61"/>
    <mergeCell ref="Q61:R61"/>
    <mergeCell ref="S61:T61"/>
    <mergeCell ref="U61:V61"/>
    <mergeCell ref="W61:X61"/>
    <mergeCell ref="S62:T62"/>
    <mergeCell ref="A63:B63"/>
    <mergeCell ref="E63:F63"/>
    <mergeCell ref="G63:H63"/>
    <mergeCell ref="I63:J63"/>
    <mergeCell ref="K63:L63"/>
    <mergeCell ref="U62:V62"/>
    <mergeCell ref="W62:X62"/>
    <mergeCell ref="Y62:Z62"/>
    <mergeCell ref="AA62:AB62"/>
    <mergeCell ref="Y63:Z63"/>
    <mergeCell ref="AA63:AB63"/>
    <mergeCell ref="A64:B64"/>
    <mergeCell ref="E64:F64"/>
    <mergeCell ref="G64:H64"/>
    <mergeCell ref="I64:J64"/>
    <mergeCell ref="K64:L64"/>
    <mergeCell ref="M64:N64"/>
    <mergeCell ref="O64:P64"/>
    <mergeCell ref="Q64:R64"/>
    <mergeCell ref="M63:N63"/>
    <mergeCell ref="O63:P63"/>
    <mergeCell ref="Q63:R63"/>
    <mergeCell ref="Y64:Z64"/>
    <mergeCell ref="AA64:AB64"/>
    <mergeCell ref="S63:T63"/>
    <mergeCell ref="U63:V63"/>
    <mergeCell ref="W63:X63"/>
    <mergeCell ref="S64:T64"/>
    <mergeCell ref="U64:V64"/>
    <mergeCell ref="W64:X64"/>
  </mergeCells>
  <conditionalFormatting sqref="E13:AB13">
    <cfRule type="cellIs" dxfId="76" priority="26" operator="equal">
      <formula>0</formula>
    </cfRule>
  </conditionalFormatting>
  <conditionalFormatting sqref="E14:F14">
    <cfRule type="cellIs" dxfId="75" priority="24" operator="equal">
      <formula>0</formula>
    </cfRule>
  </conditionalFormatting>
  <conditionalFormatting sqref="G14:H14">
    <cfRule type="cellIs" dxfId="74" priority="23" operator="equal">
      <formula>0</formula>
    </cfRule>
  </conditionalFormatting>
  <conditionalFormatting sqref="I14:J14">
    <cfRule type="cellIs" dxfId="73" priority="22" operator="equal">
      <formula>0</formula>
    </cfRule>
  </conditionalFormatting>
  <conditionalFormatting sqref="K14:L14">
    <cfRule type="cellIs" dxfId="72" priority="21" operator="equal">
      <formula>0</formula>
    </cfRule>
  </conditionalFormatting>
  <conditionalFormatting sqref="M14:N14">
    <cfRule type="cellIs" dxfId="71" priority="20" operator="equal">
      <formula>0</formula>
    </cfRule>
  </conditionalFormatting>
  <conditionalFormatting sqref="O14:P14">
    <cfRule type="cellIs" dxfId="70" priority="19" operator="equal">
      <formula>0</formula>
    </cfRule>
  </conditionalFormatting>
  <conditionalFormatting sqref="Q14:R14">
    <cfRule type="cellIs" dxfId="69" priority="18" operator="equal">
      <formula>0</formula>
    </cfRule>
  </conditionalFormatting>
  <conditionalFormatting sqref="S14:T14">
    <cfRule type="cellIs" dxfId="68" priority="17" operator="equal">
      <formula>0</formula>
    </cfRule>
  </conditionalFormatting>
  <conditionalFormatting sqref="U14:V14">
    <cfRule type="cellIs" dxfId="67" priority="16" operator="equal">
      <formula>0</formula>
    </cfRule>
  </conditionalFormatting>
  <conditionalFormatting sqref="W14:X14">
    <cfRule type="cellIs" dxfId="66" priority="15" operator="equal">
      <formula>0</formula>
    </cfRule>
  </conditionalFormatting>
  <conditionalFormatting sqref="Y14:Z14">
    <cfRule type="cellIs" dxfId="65" priority="14" operator="equal">
      <formula>0</formula>
    </cfRule>
  </conditionalFormatting>
  <conditionalFormatting sqref="AA14:AB14">
    <cfRule type="cellIs" dxfId="64" priority="13" operator="equal">
      <formula>0</formula>
    </cfRule>
  </conditionalFormatting>
  <conditionalFormatting sqref="E15:F60">
    <cfRule type="cellIs" dxfId="63" priority="12" operator="equal">
      <formula>0</formula>
    </cfRule>
  </conditionalFormatting>
  <conditionalFormatting sqref="G15:H60">
    <cfRule type="cellIs" dxfId="62" priority="11" operator="equal">
      <formula>0</formula>
    </cfRule>
  </conditionalFormatting>
  <conditionalFormatting sqref="I15:J60">
    <cfRule type="cellIs" dxfId="61" priority="10" operator="equal">
      <formula>0</formula>
    </cfRule>
  </conditionalFormatting>
  <conditionalFormatting sqref="K15:L60">
    <cfRule type="cellIs" dxfId="60" priority="9" operator="equal">
      <formula>0</formula>
    </cfRule>
  </conditionalFormatting>
  <conditionalFormatting sqref="M15:N60">
    <cfRule type="cellIs" dxfId="59" priority="8" operator="equal">
      <formula>0</formula>
    </cfRule>
  </conditionalFormatting>
  <conditionalFormatting sqref="O15:P60">
    <cfRule type="cellIs" dxfId="58" priority="7" operator="equal">
      <formula>0</formula>
    </cfRule>
  </conditionalFormatting>
  <conditionalFormatting sqref="Q15:R60">
    <cfRule type="cellIs" dxfId="57" priority="6" operator="equal">
      <formula>0</formula>
    </cfRule>
  </conditionalFormatting>
  <conditionalFormatting sqref="S15:T60">
    <cfRule type="cellIs" dxfId="56" priority="5" operator="equal">
      <formula>0</formula>
    </cfRule>
  </conditionalFormatting>
  <conditionalFormatting sqref="U15:V60">
    <cfRule type="cellIs" dxfId="55" priority="4" operator="equal">
      <formula>0</formula>
    </cfRule>
  </conditionalFormatting>
  <conditionalFormatting sqref="W15:X60">
    <cfRule type="cellIs" dxfId="54" priority="3" operator="equal">
      <formula>0</formula>
    </cfRule>
  </conditionalFormatting>
  <conditionalFormatting sqref="Y15:Z60">
    <cfRule type="cellIs" dxfId="53" priority="2" operator="equal">
      <formula>0</formula>
    </cfRule>
  </conditionalFormatting>
  <conditionalFormatting sqref="AA15:AB60">
    <cfRule type="cellIs" dxfId="52" priority="1" operator="equal">
      <formula>0</formula>
    </cfRule>
  </conditionalFormatting>
  <printOptions horizontalCentered="1" verticalCentered="1"/>
  <pageMargins left="0.39370078740157483" right="0.39370078740157483" top="0.39370078740157483" bottom="0.39370078740157483" header="0" footer="0"/>
  <pageSetup paperSize="9" scale="37" pageOrder="overThenDown"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showGridLines="0" view="pageBreakPreview" topLeftCell="G29" zoomScaleNormal="100" zoomScaleSheetLayoutView="100" workbookViewId="0">
      <selection activeCell="D15" sqref="D15"/>
    </sheetView>
  </sheetViews>
  <sheetFormatPr defaultRowHeight="15" x14ac:dyDescent="0.25"/>
  <cols>
    <col min="1" max="1" width="5.85546875" bestFit="1" customWidth="1"/>
    <col min="2" max="2" width="50.42578125" customWidth="1"/>
    <col min="3" max="3" width="12.7109375" bestFit="1" customWidth="1"/>
    <col min="4" max="4" width="15.42578125" bestFit="1" customWidth="1"/>
    <col min="5" max="5" width="11.85546875" customWidth="1"/>
    <col min="6" max="6" width="12.7109375" bestFit="1" customWidth="1"/>
    <col min="7" max="7" width="11.42578125" customWidth="1"/>
    <col min="8" max="8" width="12.7109375" bestFit="1" customWidth="1"/>
    <col min="9" max="9" width="11.42578125" customWidth="1"/>
    <col min="10" max="10" width="12.7109375" bestFit="1" customWidth="1"/>
    <col min="11" max="11" width="11.42578125" customWidth="1"/>
    <col min="12" max="12" width="12.7109375" bestFit="1" customWidth="1"/>
    <col min="13" max="13" width="11.42578125" customWidth="1"/>
    <col min="14" max="14" width="12.7109375" bestFit="1" customWidth="1"/>
    <col min="15" max="15" width="11.42578125" customWidth="1"/>
    <col min="16" max="16" width="12.7109375" bestFit="1" customWidth="1"/>
    <col min="17" max="17" width="11.42578125" customWidth="1"/>
    <col min="18" max="18" width="11.85546875" bestFit="1" customWidth="1"/>
    <col min="19" max="19" width="11.42578125" customWidth="1"/>
    <col min="20" max="20" width="11.85546875" bestFit="1" customWidth="1"/>
    <col min="21" max="21" width="11.42578125" customWidth="1"/>
    <col min="22" max="22" width="11.85546875" bestFit="1" customWidth="1"/>
    <col min="23" max="23" width="11.42578125" customWidth="1"/>
    <col min="24" max="24" width="11.85546875" bestFit="1" customWidth="1"/>
    <col min="25" max="25" width="11.42578125" customWidth="1"/>
    <col min="26" max="26" width="11.85546875" bestFit="1" customWidth="1"/>
    <col min="27" max="28" width="11.42578125" customWidth="1"/>
  </cols>
  <sheetData>
    <row r="1" spans="1:28" ht="15" customHeight="1" x14ac:dyDescent="0.25">
      <c r="A1" s="36" t="s">
        <v>20</v>
      </c>
      <c r="B1" s="36"/>
      <c r="C1" s="36"/>
      <c r="D1" s="36"/>
      <c r="E1" s="36"/>
      <c r="F1" s="36"/>
      <c r="G1" s="36"/>
      <c r="H1" s="36"/>
      <c r="I1" s="36"/>
      <c r="J1" s="36"/>
      <c r="K1" s="36"/>
      <c r="L1" s="36"/>
      <c r="M1" s="36"/>
      <c r="N1" s="36"/>
      <c r="O1" s="36"/>
      <c r="P1" s="36"/>
      <c r="Q1" s="36"/>
      <c r="R1" s="36"/>
      <c r="S1" s="36"/>
      <c r="T1" s="36"/>
      <c r="U1" s="36"/>
      <c r="V1" s="36"/>
      <c r="W1" s="36"/>
      <c r="X1" s="36"/>
      <c r="Y1" s="36"/>
      <c r="Z1" s="36"/>
      <c r="AA1" s="36"/>
      <c r="AB1" s="36"/>
    </row>
    <row r="2" spans="1:28" ht="15" customHeight="1" x14ac:dyDescent="0.25">
      <c r="A2" s="36" t="s">
        <v>21</v>
      </c>
      <c r="B2" s="36"/>
      <c r="C2" s="36"/>
      <c r="D2" s="36"/>
      <c r="E2" s="36"/>
      <c r="F2" s="36"/>
      <c r="G2" s="36"/>
      <c r="H2" s="36"/>
      <c r="I2" s="36"/>
      <c r="J2" s="36"/>
      <c r="K2" s="36"/>
      <c r="L2" s="36"/>
      <c r="M2" s="36"/>
      <c r="N2" s="36"/>
      <c r="O2" s="36"/>
      <c r="P2" s="36"/>
      <c r="Q2" s="36"/>
      <c r="R2" s="36"/>
      <c r="S2" s="36"/>
      <c r="T2" s="36"/>
      <c r="U2" s="36"/>
      <c r="V2" s="36"/>
      <c r="W2" s="36"/>
      <c r="X2" s="36"/>
      <c r="Y2" s="36"/>
      <c r="Z2" s="36"/>
      <c r="AA2" s="36"/>
      <c r="AB2" s="36"/>
    </row>
    <row r="3" spans="1:28" x14ac:dyDescent="0.25">
      <c r="A3" s="9"/>
      <c r="B3" s="9"/>
      <c r="C3" s="9"/>
      <c r="D3" s="9"/>
      <c r="E3" s="9"/>
      <c r="F3" s="9"/>
      <c r="G3" s="9"/>
      <c r="H3" s="9"/>
      <c r="I3" s="9"/>
    </row>
    <row r="4" spans="1:28" ht="15" customHeight="1" x14ac:dyDescent="0.25">
      <c r="A4" s="37" t="s">
        <v>25</v>
      </c>
      <c r="B4" s="37"/>
      <c r="C4" s="37"/>
      <c r="D4" s="37"/>
      <c r="E4" s="37"/>
      <c r="F4" s="37"/>
      <c r="G4" s="37"/>
      <c r="H4" s="37"/>
      <c r="I4" s="37"/>
      <c r="J4" s="37"/>
      <c r="K4" s="37"/>
      <c r="L4" s="37"/>
      <c r="M4" s="37"/>
      <c r="N4" s="37"/>
      <c r="O4" s="37"/>
      <c r="P4" s="37"/>
      <c r="Q4" s="37"/>
      <c r="R4" s="37"/>
      <c r="S4" s="37"/>
      <c r="T4" s="37"/>
      <c r="U4" s="37"/>
      <c r="V4" s="37"/>
      <c r="W4" s="37"/>
      <c r="X4" s="37"/>
      <c r="Y4" s="37"/>
      <c r="Z4" s="37"/>
      <c r="AA4" s="37"/>
      <c r="AB4" s="37"/>
    </row>
    <row r="5" spans="1:28" ht="15" customHeight="1" x14ac:dyDescent="0.25">
      <c r="A5" s="38" t="s">
        <v>29</v>
      </c>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1:28" ht="15" customHeight="1" x14ac:dyDescent="0.25">
      <c r="A6" s="39" t="s">
        <v>22</v>
      </c>
      <c r="B6" s="39"/>
      <c r="C6" s="39"/>
      <c r="D6" s="39"/>
      <c r="E6" s="39"/>
      <c r="F6" s="39"/>
      <c r="G6" s="39"/>
      <c r="H6" s="39"/>
      <c r="I6" s="39"/>
      <c r="K6" s="39"/>
      <c r="L6" s="39"/>
      <c r="M6" s="39"/>
      <c r="N6" s="39"/>
      <c r="O6" s="39"/>
      <c r="Q6" s="39"/>
      <c r="R6" s="39"/>
      <c r="S6" s="39"/>
      <c r="T6" s="39"/>
      <c r="U6" s="39"/>
      <c r="W6" s="39"/>
      <c r="X6" s="39"/>
      <c r="Y6" s="39"/>
      <c r="Z6" s="39"/>
      <c r="AA6" s="39"/>
    </row>
    <row r="7" spans="1:28" x14ac:dyDescent="0.25">
      <c r="A7" s="7"/>
      <c r="B7" s="7"/>
      <c r="C7" s="7"/>
      <c r="D7" s="7"/>
      <c r="E7" s="7"/>
      <c r="F7" s="7"/>
      <c r="G7" s="7"/>
      <c r="H7" s="7"/>
      <c r="I7" s="7"/>
      <c r="K7" s="7"/>
      <c r="L7" s="7"/>
      <c r="M7" s="7"/>
      <c r="N7" s="7"/>
      <c r="O7" s="7"/>
      <c r="Q7" s="7"/>
      <c r="R7" s="7"/>
      <c r="S7" s="7"/>
      <c r="T7" s="7"/>
      <c r="U7" s="7"/>
      <c r="W7" s="7"/>
      <c r="X7" s="7"/>
      <c r="Y7" s="7"/>
      <c r="Z7" s="7"/>
      <c r="AA7" s="7"/>
    </row>
    <row r="8" spans="1:28" x14ac:dyDescent="0.25">
      <c r="A8" s="10" t="s">
        <v>26</v>
      </c>
      <c r="B8" s="9" t="s">
        <v>27</v>
      </c>
      <c r="C8" s="9"/>
      <c r="D8" s="9"/>
      <c r="E8" s="9"/>
      <c r="F8" s="9"/>
      <c r="G8" s="9"/>
      <c r="H8" s="9"/>
      <c r="I8" s="9"/>
      <c r="K8" s="9"/>
      <c r="L8" s="9"/>
      <c r="M8" s="9"/>
      <c r="N8" s="9"/>
      <c r="O8" s="9"/>
      <c r="Q8" s="9"/>
      <c r="R8" s="9"/>
      <c r="S8" s="9"/>
      <c r="T8" s="9"/>
      <c r="U8" s="9"/>
      <c r="W8" s="9"/>
      <c r="X8" s="9"/>
      <c r="Y8" s="9"/>
      <c r="Z8" s="9"/>
      <c r="AA8" s="9"/>
    </row>
    <row r="9" spans="1:28" x14ac:dyDescent="0.25">
      <c r="A9" s="1">
        <v>2</v>
      </c>
      <c r="B9" s="7" t="s">
        <v>31</v>
      </c>
      <c r="C9" s="7"/>
      <c r="D9" s="7"/>
      <c r="E9" s="7"/>
      <c r="F9" s="7"/>
      <c r="G9" s="7"/>
      <c r="H9" s="7"/>
      <c r="I9" s="7"/>
      <c r="K9" s="7"/>
      <c r="L9" s="7"/>
      <c r="M9" s="7"/>
      <c r="N9" s="7"/>
      <c r="O9" s="7"/>
      <c r="Q9" s="7"/>
      <c r="R9" s="7"/>
      <c r="S9" s="7"/>
      <c r="T9" s="7"/>
      <c r="U9" s="7"/>
      <c r="W9" s="7"/>
      <c r="X9" s="7"/>
      <c r="Y9" s="7"/>
      <c r="Z9" s="7"/>
      <c r="AA9" s="7"/>
    </row>
    <row r="10" spans="1:28" x14ac:dyDescent="0.25">
      <c r="A10" s="7"/>
      <c r="B10" s="7"/>
      <c r="C10" s="7"/>
      <c r="D10" s="7"/>
      <c r="E10" s="7"/>
      <c r="F10" s="7"/>
      <c r="G10" s="7"/>
      <c r="H10" s="7"/>
      <c r="I10" s="7"/>
      <c r="K10" s="7"/>
      <c r="L10" s="7"/>
      <c r="M10" s="7"/>
      <c r="N10" s="7"/>
      <c r="O10" s="7"/>
      <c r="Q10" s="7"/>
      <c r="R10" s="7"/>
      <c r="S10" s="7"/>
      <c r="T10" s="7"/>
      <c r="U10" s="7"/>
      <c r="W10" s="7"/>
      <c r="X10" s="7"/>
      <c r="Y10" s="7"/>
      <c r="Z10" s="7"/>
      <c r="AA10" s="7"/>
    </row>
    <row r="11" spans="1:28" ht="30" x14ac:dyDescent="0.25">
      <c r="A11" s="40" t="s">
        <v>0</v>
      </c>
      <c r="B11" s="40" t="s">
        <v>1</v>
      </c>
      <c r="C11" s="40" t="s">
        <v>2</v>
      </c>
      <c r="D11" s="11" t="s">
        <v>19</v>
      </c>
      <c r="E11" s="27" t="s">
        <v>7</v>
      </c>
      <c r="F11" s="28"/>
      <c r="G11" s="27" t="s">
        <v>8</v>
      </c>
      <c r="H11" s="28"/>
      <c r="I11" s="27" t="s">
        <v>9</v>
      </c>
      <c r="J11" s="28"/>
      <c r="K11" s="27" t="s">
        <v>10</v>
      </c>
      <c r="L11" s="28"/>
      <c r="M11" s="27" t="s">
        <v>11</v>
      </c>
      <c r="N11" s="28"/>
      <c r="O11" s="27" t="s">
        <v>12</v>
      </c>
      <c r="P11" s="28"/>
      <c r="Q11" s="27" t="s">
        <v>13</v>
      </c>
      <c r="R11" s="28"/>
      <c r="S11" s="27" t="s">
        <v>14</v>
      </c>
      <c r="T11" s="28"/>
      <c r="U11" s="27" t="s">
        <v>15</v>
      </c>
      <c r="V11" s="28"/>
      <c r="W11" s="27" t="s">
        <v>16</v>
      </c>
      <c r="X11" s="28"/>
      <c r="Y11" s="27" t="s">
        <v>17</v>
      </c>
      <c r="Z11" s="28"/>
      <c r="AA11" s="27" t="s">
        <v>18</v>
      </c>
      <c r="AB11" s="28"/>
    </row>
    <row r="12" spans="1:28" x14ac:dyDescent="0.25">
      <c r="A12" s="41"/>
      <c r="B12" s="41"/>
      <c r="C12" s="41"/>
      <c r="D12" s="11"/>
      <c r="E12" s="8" t="s">
        <v>23</v>
      </c>
      <c r="F12" s="12" t="s">
        <v>24</v>
      </c>
      <c r="G12" s="8" t="s">
        <v>23</v>
      </c>
      <c r="H12" s="12" t="s">
        <v>24</v>
      </c>
      <c r="I12" s="8" t="s">
        <v>23</v>
      </c>
      <c r="J12" s="12" t="s">
        <v>24</v>
      </c>
      <c r="K12" s="8" t="s">
        <v>23</v>
      </c>
      <c r="L12" s="12" t="s">
        <v>24</v>
      </c>
      <c r="M12" s="8" t="s">
        <v>23</v>
      </c>
      <c r="N12" s="12" t="s">
        <v>24</v>
      </c>
      <c r="O12" s="8" t="s">
        <v>23</v>
      </c>
      <c r="P12" s="12" t="s">
        <v>24</v>
      </c>
      <c r="Q12" s="8" t="s">
        <v>23</v>
      </c>
      <c r="R12" s="12" t="s">
        <v>24</v>
      </c>
      <c r="S12" s="8" t="s">
        <v>23</v>
      </c>
      <c r="T12" s="12" t="s">
        <v>24</v>
      </c>
      <c r="U12" s="8" t="s">
        <v>23</v>
      </c>
      <c r="V12" s="12" t="s">
        <v>24</v>
      </c>
      <c r="W12" s="8" t="s">
        <v>23</v>
      </c>
      <c r="X12" s="12" t="s">
        <v>24</v>
      </c>
      <c r="Y12" s="8" t="s">
        <v>23</v>
      </c>
      <c r="Z12" s="12" t="s">
        <v>24</v>
      </c>
      <c r="AA12" s="8" t="s">
        <v>23</v>
      </c>
      <c r="AB12" s="12" t="s">
        <v>24</v>
      </c>
    </row>
    <row r="13" spans="1:28" ht="85.5" x14ac:dyDescent="0.25">
      <c r="A13" s="4">
        <v>1</v>
      </c>
      <c r="B13" s="45" t="s">
        <v>40</v>
      </c>
      <c r="C13" s="13">
        <v>13200</v>
      </c>
      <c r="D13" s="5">
        <f>C13/$C$44</f>
        <v>4.7678098285365546E-2</v>
      </c>
      <c r="E13" s="2">
        <f>F13/$C$44</f>
        <v>3.9731748571137952E-3</v>
      </c>
      <c r="F13" s="6">
        <f>$C13/12</f>
        <v>1100</v>
      </c>
      <c r="G13" s="2">
        <f>H13/$C$44</f>
        <v>3.9731748571137952E-3</v>
      </c>
      <c r="H13" s="6">
        <f>$C$13/12</f>
        <v>1100</v>
      </c>
      <c r="I13" s="2">
        <f>J13/$C$44</f>
        <v>3.9731748571137952E-3</v>
      </c>
      <c r="J13" s="6">
        <f>$C$13/12</f>
        <v>1100</v>
      </c>
      <c r="K13" s="2">
        <f>L13/$C$44</f>
        <v>3.9731748571137952E-3</v>
      </c>
      <c r="L13" s="6">
        <f>$C$13/12</f>
        <v>1100</v>
      </c>
      <c r="M13" s="2">
        <f>N13/$C$44</f>
        <v>3.9731748571137952E-3</v>
      </c>
      <c r="N13" s="6">
        <f>$C$13/12</f>
        <v>1100</v>
      </c>
      <c r="O13" s="2">
        <f>P13/$C$44</f>
        <v>3.9731748571137952E-3</v>
      </c>
      <c r="P13" s="6">
        <f>$C$13/12</f>
        <v>1100</v>
      </c>
      <c r="Q13" s="2">
        <f>R13/$C$44</f>
        <v>3.9731748571137952E-3</v>
      </c>
      <c r="R13" s="6">
        <f>$C$13/12</f>
        <v>1100</v>
      </c>
      <c r="S13" s="2">
        <f>T13/$C$44</f>
        <v>3.9731748571137952E-3</v>
      </c>
      <c r="T13" s="6">
        <f>$C$13/12</f>
        <v>1100</v>
      </c>
      <c r="U13" s="2">
        <f>V13/$C$44</f>
        <v>3.9731748571137952E-3</v>
      </c>
      <c r="V13" s="6">
        <f>$C$13/12</f>
        <v>1100</v>
      </c>
      <c r="W13" s="2">
        <f>X13/$C$44</f>
        <v>3.9731748571137952E-3</v>
      </c>
      <c r="X13" s="6">
        <f>$C$13/12</f>
        <v>1100</v>
      </c>
      <c r="Y13" s="2">
        <f>Z13/$C$44</f>
        <v>3.9731748571137952E-3</v>
      </c>
      <c r="Z13" s="6">
        <f>$C$13/12</f>
        <v>1100</v>
      </c>
      <c r="AA13" s="2">
        <f>AB13/$C$44</f>
        <v>3.9731748571137952E-3</v>
      </c>
      <c r="AB13" s="6">
        <f>$C$13/12</f>
        <v>1100</v>
      </c>
    </row>
    <row r="14" spans="1:28" ht="85.5" x14ac:dyDescent="0.25">
      <c r="A14" s="4">
        <v>2</v>
      </c>
      <c r="B14" s="45" t="s">
        <v>75</v>
      </c>
      <c r="C14" s="13">
        <v>13200</v>
      </c>
      <c r="D14" s="5">
        <f>C14/$C$44</f>
        <v>4.7678098285365546E-2</v>
      </c>
      <c r="E14" s="2">
        <f>F14/$C$44</f>
        <v>3.9731748571137952E-3</v>
      </c>
      <c r="F14" s="6">
        <f>$C14/12</f>
        <v>1100</v>
      </c>
      <c r="G14" s="2">
        <f>H14/$C$44</f>
        <v>3.9731748571137952E-3</v>
      </c>
      <c r="H14" s="6">
        <f>$C14/12</f>
        <v>1100</v>
      </c>
      <c r="I14" s="2">
        <f>J14/$C$44</f>
        <v>3.9731748571137952E-3</v>
      </c>
      <c r="J14" s="6">
        <f>$C14/12</f>
        <v>1100</v>
      </c>
      <c r="K14" s="2">
        <f>L14/$C$44</f>
        <v>3.9731748571137952E-3</v>
      </c>
      <c r="L14" s="6">
        <f>$C14/12</f>
        <v>1100</v>
      </c>
      <c r="M14" s="2">
        <f>N14/$C$44</f>
        <v>3.9731748571137952E-3</v>
      </c>
      <c r="N14" s="6">
        <f>$C14/12</f>
        <v>1100</v>
      </c>
      <c r="O14" s="2">
        <f>P14/$C$44</f>
        <v>3.9731748571137952E-3</v>
      </c>
      <c r="P14" s="6">
        <f>$C14/12</f>
        <v>1100</v>
      </c>
      <c r="Q14" s="2">
        <f>R14/$C$44</f>
        <v>3.9731748571137952E-3</v>
      </c>
      <c r="R14" s="6">
        <f>$C14/12</f>
        <v>1100</v>
      </c>
      <c r="S14" s="2">
        <f>T14/$C$44</f>
        <v>3.9731748571137952E-3</v>
      </c>
      <c r="T14" s="6">
        <f>$C14/12</f>
        <v>1100</v>
      </c>
      <c r="U14" s="2">
        <f>V14/$C$44</f>
        <v>3.9731748571137952E-3</v>
      </c>
      <c r="V14" s="6">
        <f>$C14/12</f>
        <v>1100</v>
      </c>
      <c r="W14" s="2">
        <f>X14/$C$44</f>
        <v>3.9731748571137952E-3</v>
      </c>
      <c r="X14" s="6">
        <f>$C14/12</f>
        <v>1100</v>
      </c>
      <c r="Y14" s="2">
        <f>Z14/$C$44</f>
        <v>3.9731748571137952E-3</v>
      </c>
      <c r="Z14" s="6">
        <f>$C14/12</f>
        <v>1100</v>
      </c>
      <c r="AA14" s="2">
        <f>AB14/$C$44</f>
        <v>3.9731748571137952E-3</v>
      </c>
      <c r="AB14" s="6">
        <f>$C14/12</f>
        <v>1100</v>
      </c>
    </row>
    <row r="15" spans="1:28" ht="85.5" x14ac:dyDescent="0.25">
      <c r="A15" s="4">
        <v>3</v>
      </c>
      <c r="B15" s="45" t="s">
        <v>75</v>
      </c>
      <c r="C15" s="13">
        <v>13200</v>
      </c>
      <c r="D15" s="5">
        <f>C15/$C$44</f>
        <v>4.7678098285365546E-2</v>
      </c>
      <c r="E15" s="2">
        <f>F15/$C$44</f>
        <v>3.9731748571137952E-3</v>
      </c>
      <c r="F15" s="6">
        <f>$C15/12</f>
        <v>1100</v>
      </c>
      <c r="G15" s="2">
        <f>H15/$C$44</f>
        <v>3.9731748571137952E-3</v>
      </c>
      <c r="H15" s="6">
        <f>$C15/12</f>
        <v>1100</v>
      </c>
      <c r="I15" s="2">
        <f>J15/$C$44</f>
        <v>3.9731748571137952E-3</v>
      </c>
      <c r="J15" s="6">
        <f>$C15/12</f>
        <v>1100</v>
      </c>
      <c r="K15" s="2">
        <f>L15/$C$44</f>
        <v>3.9731748571137952E-3</v>
      </c>
      <c r="L15" s="6">
        <f>$C15/12</f>
        <v>1100</v>
      </c>
      <c r="M15" s="2">
        <f>N15/$C$44</f>
        <v>3.9731748571137952E-3</v>
      </c>
      <c r="N15" s="6">
        <f>$C15/12</f>
        <v>1100</v>
      </c>
      <c r="O15" s="2">
        <f>P15/$C$44</f>
        <v>3.9731748571137952E-3</v>
      </c>
      <c r="P15" s="6">
        <f>$C15/12</f>
        <v>1100</v>
      </c>
      <c r="Q15" s="2">
        <f>R15/$C$44</f>
        <v>3.9731748571137952E-3</v>
      </c>
      <c r="R15" s="6">
        <f>$C15/12</f>
        <v>1100</v>
      </c>
      <c r="S15" s="2">
        <f>T15/$C$44</f>
        <v>3.9731748571137952E-3</v>
      </c>
      <c r="T15" s="6">
        <f>$C15/12</f>
        <v>1100</v>
      </c>
      <c r="U15" s="2">
        <f>V15/$C$44</f>
        <v>3.9731748571137952E-3</v>
      </c>
      <c r="V15" s="6">
        <f>$C15/12</f>
        <v>1100</v>
      </c>
      <c r="W15" s="2">
        <f>X15/$C$44</f>
        <v>3.9731748571137952E-3</v>
      </c>
      <c r="X15" s="6">
        <f>$C15/12</f>
        <v>1100</v>
      </c>
      <c r="Y15" s="2">
        <f>Z15/$C$44</f>
        <v>3.9731748571137952E-3</v>
      </c>
      <c r="Z15" s="6">
        <f>$C15/12</f>
        <v>1100</v>
      </c>
      <c r="AA15" s="2">
        <f>AB15/$C$44</f>
        <v>3.9731748571137952E-3</v>
      </c>
      <c r="AB15" s="6">
        <f>$C15/12</f>
        <v>1100</v>
      </c>
    </row>
    <row r="16" spans="1:28" ht="71.25" x14ac:dyDescent="0.25">
      <c r="A16" s="4">
        <v>4</v>
      </c>
      <c r="B16" s="45" t="s">
        <v>76</v>
      </c>
      <c r="C16" s="13">
        <v>13800</v>
      </c>
      <c r="D16" s="5">
        <f>C16/$C$44</f>
        <v>4.9845284571063977E-2</v>
      </c>
      <c r="E16" s="2">
        <f>F16/$C$44</f>
        <v>4.1537737142553315E-3</v>
      </c>
      <c r="F16" s="6">
        <f t="shared" ref="F16:F43" si="0">$C16/12</f>
        <v>1150</v>
      </c>
      <c r="G16" s="2">
        <f>H16/$C$44</f>
        <v>4.1537737142553315E-3</v>
      </c>
      <c r="H16" s="6">
        <f t="shared" ref="H16:H43" si="1">$C16/12</f>
        <v>1150</v>
      </c>
      <c r="I16" s="2">
        <f>J16/$C$44</f>
        <v>4.1537737142553315E-3</v>
      </c>
      <c r="J16" s="6">
        <f t="shared" ref="J16:J43" si="2">$C16/12</f>
        <v>1150</v>
      </c>
      <c r="K16" s="2">
        <f>L16/$C$44</f>
        <v>4.1537737142553315E-3</v>
      </c>
      <c r="L16" s="6">
        <f t="shared" ref="L16:L43" si="3">$C16/12</f>
        <v>1150</v>
      </c>
      <c r="M16" s="2">
        <f>N16/$C$44</f>
        <v>4.1537737142553315E-3</v>
      </c>
      <c r="N16" s="6">
        <f t="shared" ref="N16:N43" si="4">$C16/12</f>
        <v>1150</v>
      </c>
      <c r="O16" s="2">
        <f>P16/$C$44</f>
        <v>4.1537737142553315E-3</v>
      </c>
      <c r="P16" s="6">
        <f t="shared" ref="P16:P43" si="5">$C16/12</f>
        <v>1150</v>
      </c>
      <c r="Q16" s="2">
        <f>R16/$C$44</f>
        <v>4.1537737142553315E-3</v>
      </c>
      <c r="R16" s="6">
        <f t="shared" ref="R16:R43" si="6">$C16/12</f>
        <v>1150</v>
      </c>
      <c r="S16" s="2">
        <f>T16/$C$44</f>
        <v>4.1537737142553315E-3</v>
      </c>
      <c r="T16" s="6">
        <f t="shared" ref="T16:T43" si="7">$C16/12</f>
        <v>1150</v>
      </c>
      <c r="U16" s="2">
        <f>V16/$C$44</f>
        <v>4.1537737142553315E-3</v>
      </c>
      <c r="V16" s="6">
        <f t="shared" ref="V16:V43" si="8">$C16/12</f>
        <v>1150</v>
      </c>
      <c r="W16" s="2">
        <f>X16/$C$44</f>
        <v>4.1537737142553315E-3</v>
      </c>
      <c r="X16" s="6">
        <f t="shared" ref="X16:X43" si="9">$C16/12</f>
        <v>1150</v>
      </c>
      <c r="Y16" s="2">
        <f>Z16/$C$44</f>
        <v>4.1537737142553315E-3</v>
      </c>
      <c r="Z16" s="6">
        <f t="shared" ref="Z16:Z43" si="10">$C16/12</f>
        <v>1150</v>
      </c>
      <c r="AA16" s="2">
        <f>AB16/$C$44</f>
        <v>4.1537737142553315E-3</v>
      </c>
      <c r="AB16" s="6">
        <f t="shared" ref="AB16:AB43" si="11">$C16/12</f>
        <v>1150</v>
      </c>
    </row>
    <row r="17" spans="1:28" ht="71.25" x14ac:dyDescent="0.25">
      <c r="A17" s="4">
        <v>5</v>
      </c>
      <c r="B17" s="45" t="s">
        <v>77</v>
      </c>
      <c r="C17" s="13">
        <v>14100</v>
      </c>
      <c r="D17" s="5">
        <f>C17/$C$44</f>
        <v>5.0928877713913197E-2</v>
      </c>
      <c r="E17" s="2">
        <f>F17/$C$44</f>
        <v>4.2440731428261E-3</v>
      </c>
      <c r="F17" s="6">
        <f t="shared" si="0"/>
        <v>1175</v>
      </c>
      <c r="G17" s="2">
        <f>H17/$C$44</f>
        <v>4.2440731428261E-3</v>
      </c>
      <c r="H17" s="6">
        <f t="shared" si="1"/>
        <v>1175</v>
      </c>
      <c r="I17" s="2">
        <f>J17/$C$44</f>
        <v>4.2440731428261E-3</v>
      </c>
      <c r="J17" s="6">
        <f t="shared" si="2"/>
        <v>1175</v>
      </c>
      <c r="K17" s="2">
        <f>L17/$C$44</f>
        <v>4.2440731428261E-3</v>
      </c>
      <c r="L17" s="6">
        <f t="shared" si="3"/>
        <v>1175</v>
      </c>
      <c r="M17" s="2">
        <f>N17/$C$44</f>
        <v>4.2440731428261E-3</v>
      </c>
      <c r="N17" s="6">
        <f t="shared" si="4"/>
        <v>1175</v>
      </c>
      <c r="O17" s="2">
        <f>P17/$C$44</f>
        <v>4.2440731428261E-3</v>
      </c>
      <c r="P17" s="6">
        <f t="shared" si="5"/>
        <v>1175</v>
      </c>
      <c r="Q17" s="2">
        <f>R17/$C$44</f>
        <v>4.2440731428261E-3</v>
      </c>
      <c r="R17" s="6">
        <f t="shared" si="6"/>
        <v>1175</v>
      </c>
      <c r="S17" s="2">
        <f>T17/$C$44</f>
        <v>4.2440731428261E-3</v>
      </c>
      <c r="T17" s="6">
        <f t="shared" si="7"/>
        <v>1175</v>
      </c>
      <c r="U17" s="2">
        <f>V17/$C$44</f>
        <v>4.2440731428261E-3</v>
      </c>
      <c r="V17" s="6">
        <f t="shared" si="8"/>
        <v>1175</v>
      </c>
      <c r="W17" s="2">
        <f>X17/$C$44</f>
        <v>4.2440731428261E-3</v>
      </c>
      <c r="X17" s="6">
        <f t="shared" si="9"/>
        <v>1175</v>
      </c>
      <c r="Y17" s="2">
        <f>Z17/$C$44</f>
        <v>4.2440731428261E-3</v>
      </c>
      <c r="Z17" s="6">
        <f t="shared" si="10"/>
        <v>1175</v>
      </c>
      <c r="AA17" s="2">
        <f>AB17/$C$44</f>
        <v>4.2440731428261E-3</v>
      </c>
      <c r="AB17" s="6">
        <f t="shared" si="11"/>
        <v>1175</v>
      </c>
    </row>
    <row r="18" spans="1:28" ht="114" x14ac:dyDescent="0.25">
      <c r="A18" s="4">
        <v>6</v>
      </c>
      <c r="B18" s="45" t="s">
        <v>48</v>
      </c>
      <c r="C18" s="13">
        <v>19200</v>
      </c>
      <c r="D18" s="5">
        <f>C18/$C$44</f>
        <v>6.9349961142349884E-2</v>
      </c>
      <c r="E18" s="2">
        <f>F18/$C$44</f>
        <v>5.779163428529157E-3</v>
      </c>
      <c r="F18" s="6">
        <f t="shared" si="0"/>
        <v>1600</v>
      </c>
      <c r="G18" s="2">
        <f>H18/$C$44</f>
        <v>5.779163428529157E-3</v>
      </c>
      <c r="H18" s="6">
        <f t="shared" si="1"/>
        <v>1600</v>
      </c>
      <c r="I18" s="2">
        <f>J18/$C$44</f>
        <v>5.779163428529157E-3</v>
      </c>
      <c r="J18" s="6">
        <f t="shared" si="2"/>
        <v>1600</v>
      </c>
      <c r="K18" s="2">
        <f>L18/$C$44</f>
        <v>5.779163428529157E-3</v>
      </c>
      <c r="L18" s="6">
        <f t="shared" si="3"/>
        <v>1600</v>
      </c>
      <c r="M18" s="2">
        <f>N18/$C$44</f>
        <v>5.779163428529157E-3</v>
      </c>
      <c r="N18" s="6">
        <f t="shared" si="4"/>
        <v>1600</v>
      </c>
      <c r="O18" s="2">
        <f>P18/$C$44</f>
        <v>5.779163428529157E-3</v>
      </c>
      <c r="P18" s="6">
        <f t="shared" si="5"/>
        <v>1600</v>
      </c>
      <c r="Q18" s="2">
        <f>R18/$C$44</f>
        <v>5.779163428529157E-3</v>
      </c>
      <c r="R18" s="6">
        <f t="shared" si="6"/>
        <v>1600</v>
      </c>
      <c r="S18" s="2">
        <f>T18/$C$44</f>
        <v>5.779163428529157E-3</v>
      </c>
      <c r="T18" s="6">
        <f t="shared" si="7"/>
        <v>1600</v>
      </c>
      <c r="U18" s="2">
        <f>V18/$C$44</f>
        <v>5.779163428529157E-3</v>
      </c>
      <c r="V18" s="6">
        <f t="shared" si="8"/>
        <v>1600</v>
      </c>
      <c r="W18" s="2">
        <f>X18/$C$44</f>
        <v>5.779163428529157E-3</v>
      </c>
      <c r="X18" s="6">
        <f t="shared" si="9"/>
        <v>1600</v>
      </c>
      <c r="Y18" s="2">
        <f>Z18/$C$44</f>
        <v>5.779163428529157E-3</v>
      </c>
      <c r="Z18" s="6">
        <f t="shared" si="10"/>
        <v>1600</v>
      </c>
      <c r="AA18" s="2">
        <f>AB18/$C$44</f>
        <v>5.779163428529157E-3</v>
      </c>
      <c r="AB18" s="6">
        <f t="shared" si="11"/>
        <v>1600</v>
      </c>
    </row>
    <row r="19" spans="1:28" ht="114" x14ac:dyDescent="0.25">
      <c r="A19" s="4">
        <v>7</v>
      </c>
      <c r="B19" s="45" t="s">
        <v>48</v>
      </c>
      <c r="C19" s="13">
        <v>19200</v>
      </c>
      <c r="D19" s="5">
        <f>C19/$C$44</f>
        <v>6.9349961142349884E-2</v>
      </c>
      <c r="E19" s="2">
        <f>F19/$C$44</f>
        <v>5.779163428529157E-3</v>
      </c>
      <c r="F19" s="6">
        <f t="shared" si="0"/>
        <v>1600</v>
      </c>
      <c r="G19" s="2">
        <f>H19/$C$44</f>
        <v>5.779163428529157E-3</v>
      </c>
      <c r="H19" s="6">
        <f t="shared" si="1"/>
        <v>1600</v>
      </c>
      <c r="I19" s="2">
        <f>J19/$C$44</f>
        <v>5.779163428529157E-3</v>
      </c>
      <c r="J19" s="6">
        <f t="shared" si="2"/>
        <v>1600</v>
      </c>
      <c r="K19" s="2">
        <f>L19/$C$44</f>
        <v>5.779163428529157E-3</v>
      </c>
      <c r="L19" s="6">
        <f t="shared" si="3"/>
        <v>1600</v>
      </c>
      <c r="M19" s="2">
        <f>N19/$C$44</f>
        <v>5.779163428529157E-3</v>
      </c>
      <c r="N19" s="6">
        <f t="shared" si="4"/>
        <v>1600</v>
      </c>
      <c r="O19" s="2">
        <f>P19/$C$44</f>
        <v>5.779163428529157E-3</v>
      </c>
      <c r="P19" s="6">
        <f t="shared" si="5"/>
        <v>1600</v>
      </c>
      <c r="Q19" s="2">
        <f>R19/$C$44</f>
        <v>5.779163428529157E-3</v>
      </c>
      <c r="R19" s="6">
        <f t="shared" si="6"/>
        <v>1600</v>
      </c>
      <c r="S19" s="2">
        <f>T19/$C$44</f>
        <v>5.779163428529157E-3</v>
      </c>
      <c r="T19" s="6">
        <f t="shared" si="7"/>
        <v>1600</v>
      </c>
      <c r="U19" s="2">
        <f>V19/$C$44</f>
        <v>5.779163428529157E-3</v>
      </c>
      <c r="V19" s="6">
        <f t="shared" si="8"/>
        <v>1600</v>
      </c>
      <c r="W19" s="2">
        <f>X19/$C$44</f>
        <v>5.779163428529157E-3</v>
      </c>
      <c r="X19" s="6">
        <f t="shared" si="9"/>
        <v>1600</v>
      </c>
      <c r="Y19" s="2">
        <f>Z19/$C$44</f>
        <v>5.779163428529157E-3</v>
      </c>
      <c r="Z19" s="6">
        <f t="shared" si="10"/>
        <v>1600</v>
      </c>
      <c r="AA19" s="2">
        <f>AB19/$C$44</f>
        <v>5.779163428529157E-3</v>
      </c>
      <c r="AB19" s="6">
        <f t="shared" si="11"/>
        <v>1600</v>
      </c>
    </row>
    <row r="20" spans="1:28" ht="114" x14ac:dyDescent="0.25">
      <c r="A20" s="4">
        <v>8</v>
      </c>
      <c r="B20" s="45" t="s">
        <v>47</v>
      </c>
      <c r="C20" s="13">
        <v>19200</v>
      </c>
      <c r="D20" s="5">
        <f>C20/$C$44</f>
        <v>6.9349961142349884E-2</v>
      </c>
      <c r="E20" s="2">
        <f>F20/$C$44</f>
        <v>5.779163428529157E-3</v>
      </c>
      <c r="F20" s="6">
        <f t="shared" si="0"/>
        <v>1600</v>
      </c>
      <c r="G20" s="2">
        <f>H20/$C$44</f>
        <v>5.779163428529157E-3</v>
      </c>
      <c r="H20" s="6">
        <f t="shared" si="1"/>
        <v>1600</v>
      </c>
      <c r="I20" s="2">
        <f>J20/$C$44</f>
        <v>5.779163428529157E-3</v>
      </c>
      <c r="J20" s="6">
        <f t="shared" si="2"/>
        <v>1600</v>
      </c>
      <c r="K20" s="2">
        <f>L20/$C$44</f>
        <v>5.779163428529157E-3</v>
      </c>
      <c r="L20" s="6">
        <f t="shared" si="3"/>
        <v>1600</v>
      </c>
      <c r="M20" s="2">
        <f>N20/$C$44</f>
        <v>5.779163428529157E-3</v>
      </c>
      <c r="N20" s="6">
        <f t="shared" si="4"/>
        <v>1600</v>
      </c>
      <c r="O20" s="2">
        <f>P20/$C$44</f>
        <v>5.779163428529157E-3</v>
      </c>
      <c r="P20" s="6">
        <f t="shared" si="5"/>
        <v>1600</v>
      </c>
      <c r="Q20" s="2">
        <f>R20/$C$44</f>
        <v>5.779163428529157E-3</v>
      </c>
      <c r="R20" s="6">
        <f t="shared" si="6"/>
        <v>1600</v>
      </c>
      <c r="S20" s="2">
        <f>T20/$C$44</f>
        <v>5.779163428529157E-3</v>
      </c>
      <c r="T20" s="6">
        <f t="shared" si="7"/>
        <v>1600</v>
      </c>
      <c r="U20" s="2">
        <f>V20/$C$44</f>
        <v>5.779163428529157E-3</v>
      </c>
      <c r="V20" s="6">
        <f t="shared" si="8"/>
        <v>1600</v>
      </c>
      <c r="W20" s="2">
        <f>X20/$C$44</f>
        <v>5.779163428529157E-3</v>
      </c>
      <c r="X20" s="6">
        <f t="shared" si="9"/>
        <v>1600</v>
      </c>
      <c r="Y20" s="2">
        <f>Z20/$C$44</f>
        <v>5.779163428529157E-3</v>
      </c>
      <c r="Z20" s="6">
        <f t="shared" si="10"/>
        <v>1600</v>
      </c>
      <c r="AA20" s="2">
        <f>AB20/$C$44</f>
        <v>5.779163428529157E-3</v>
      </c>
      <c r="AB20" s="6">
        <f t="shared" si="11"/>
        <v>1600</v>
      </c>
    </row>
    <row r="21" spans="1:28" ht="114" x14ac:dyDescent="0.25">
      <c r="A21" s="4">
        <v>9</v>
      </c>
      <c r="B21" s="45" t="s">
        <v>50</v>
      </c>
      <c r="C21" s="13">
        <v>19200</v>
      </c>
      <c r="D21" s="5">
        <f>C21/$C$44</f>
        <v>6.9349961142349884E-2</v>
      </c>
      <c r="E21" s="2">
        <f>F21/$C$44</f>
        <v>5.779163428529157E-3</v>
      </c>
      <c r="F21" s="6">
        <f t="shared" si="0"/>
        <v>1600</v>
      </c>
      <c r="G21" s="2">
        <f>H21/$C$44</f>
        <v>5.779163428529157E-3</v>
      </c>
      <c r="H21" s="6">
        <f t="shared" si="1"/>
        <v>1600</v>
      </c>
      <c r="I21" s="2">
        <f>J21/$C$44</f>
        <v>5.779163428529157E-3</v>
      </c>
      <c r="J21" s="6">
        <f t="shared" si="2"/>
        <v>1600</v>
      </c>
      <c r="K21" s="2">
        <f>L21/$C$44</f>
        <v>5.779163428529157E-3</v>
      </c>
      <c r="L21" s="6">
        <f t="shared" si="3"/>
        <v>1600</v>
      </c>
      <c r="M21" s="2">
        <f>N21/$C$44</f>
        <v>5.779163428529157E-3</v>
      </c>
      <c r="N21" s="6">
        <f t="shared" si="4"/>
        <v>1600</v>
      </c>
      <c r="O21" s="2">
        <f>P21/$C$44</f>
        <v>5.779163428529157E-3</v>
      </c>
      <c r="P21" s="6">
        <f t="shared" si="5"/>
        <v>1600</v>
      </c>
      <c r="Q21" s="2">
        <f>R21/$C$44</f>
        <v>5.779163428529157E-3</v>
      </c>
      <c r="R21" s="6">
        <f t="shared" si="6"/>
        <v>1600</v>
      </c>
      <c r="S21" s="2">
        <f>T21/$C$44</f>
        <v>5.779163428529157E-3</v>
      </c>
      <c r="T21" s="6">
        <f t="shared" si="7"/>
        <v>1600</v>
      </c>
      <c r="U21" s="2">
        <f>V21/$C$44</f>
        <v>5.779163428529157E-3</v>
      </c>
      <c r="V21" s="6">
        <f t="shared" si="8"/>
        <v>1600</v>
      </c>
      <c r="W21" s="2">
        <f>X21/$C$44</f>
        <v>5.779163428529157E-3</v>
      </c>
      <c r="X21" s="6">
        <f t="shared" si="9"/>
        <v>1600</v>
      </c>
      <c r="Y21" s="2">
        <f>Z21/$C$44</f>
        <v>5.779163428529157E-3</v>
      </c>
      <c r="Z21" s="6">
        <f t="shared" si="10"/>
        <v>1600</v>
      </c>
      <c r="AA21" s="2">
        <f>AB21/$C$44</f>
        <v>5.779163428529157E-3</v>
      </c>
      <c r="AB21" s="6">
        <f t="shared" si="11"/>
        <v>1600</v>
      </c>
    </row>
    <row r="22" spans="1:28" ht="114" x14ac:dyDescent="0.25">
      <c r="A22" s="4">
        <v>10</v>
      </c>
      <c r="B22" s="45" t="s">
        <v>50</v>
      </c>
      <c r="C22" s="13">
        <v>19200</v>
      </c>
      <c r="D22" s="5">
        <f>C22/$C$44</f>
        <v>6.9349961142349884E-2</v>
      </c>
      <c r="E22" s="2">
        <f>F22/$C$44</f>
        <v>5.779163428529157E-3</v>
      </c>
      <c r="F22" s="6">
        <f t="shared" si="0"/>
        <v>1600</v>
      </c>
      <c r="G22" s="2">
        <f>H22/$C$44</f>
        <v>5.779163428529157E-3</v>
      </c>
      <c r="H22" s="6">
        <f t="shared" si="1"/>
        <v>1600</v>
      </c>
      <c r="I22" s="2">
        <f>J22/$C$44</f>
        <v>5.779163428529157E-3</v>
      </c>
      <c r="J22" s="6">
        <f t="shared" si="2"/>
        <v>1600</v>
      </c>
      <c r="K22" s="2">
        <f>L22/$C$44</f>
        <v>5.779163428529157E-3</v>
      </c>
      <c r="L22" s="6">
        <f t="shared" si="3"/>
        <v>1600</v>
      </c>
      <c r="M22" s="2">
        <f>N22/$C$44</f>
        <v>5.779163428529157E-3</v>
      </c>
      <c r="N22" s="6">
        <f t="shared" si="4"/>
        <v>1600</v>
      </c>
      <c r="O22" s="2">
        <f>P22/$C$44</f>
        <v>5.779163428529157E-3</v>
      </c>
      <c r="P22" s="6">
        <f t="shared" si="5"/>
        <v>1600</v>
      </c>
      <c r="Q22" s="2">
        <f>R22/$C$44</f>
        <v>5.779163428529157E-3</v>
      </c>
      <c r="R22" s="6">
        <f t="shared" si="6"/>
        <v>1600</v>
      </c>
      <c r="S22" s="2">
        <f>T22/$C$44</f>
        <v>5.779163428529157E-3</v>
      </c>
      <c r="T22" s="6">
        <f t="shared" si="7"/>
        <v>1600</v>
      </c>
      <c r="U22" s="2">
        <f>V22/$C$44</f>
        <v>5.779163428529157E-3</v>
      </c>
      <c r="V22" s="6">
        <f t="shared" si="8"/>
        <v>1600</v>
      </c>
      <c r="W22" s="2">
        <f>X22/$C$44</f>
        <v>5.779163428529157E-3</v>
      </c>
      <c r="X22" s="6">
        <f t="shared" si="9"/>
        <v>1600</v>
      </c>
      <c r="Y22" s="2">
        <f>Z22/$C$44</f>
        <v>5.779163428529157E-3</v>
      </c>
      <c r="Z22" s="6">
        <f t="shared" si="10"/>
        <v>1600</v>
      </c>
      <c r="AA22" s="2">
        <f>AB22/$C$44</f>
        <v>5.779163428529157E-3</v>
      </c>
      <c r="AB22" s="6">
        <f t="shared" si="11"/>
        <v>1600</v>
      </c>
    </row>
    <row r="23" spans="1:28" ht="30" x14ac:dyDescent="0.25">
      <c r="A23" s="4">
        <v>11</v>
      </c>
      <c r="B23" s="16" t="s">
        <v>54</v>
      </c>
      <c r="C23" s="13">
        <v>1560</v>
      </c>
      <c r="D23" s="5">
        <f>C23/$C$44</f>
        <v>5.6346843428159285E-3</v>
      </c>
      <c r="E23" s="2">
        <f>F23/$C$44</f>
        <v>4.69557028567994E-4</v>
      </c>
      <c r="F23" s="6">
        <f t="shared" si="0"/>
        <v>130</v>
      </c>
      <c r="G23" s="2">
        <f>H23/$C$44</f>
        <v>4.69557028567994E-4</v>
      </c>
      <c r="H23" s="6">
        <f t="shared" si="1"/>
        <v>130</v>
      </c>
      <c r="I23" s="2">
        <f>J23/$C$44</f>
        <v>4.69557028567994E-4</v>
      </c>
      <c r="J23" s="6">
        <f t="shared" si="2"/>
        <v>130</v>
      </c>
      <c r="K23" s="2">
        <f>L23/$C$44</f>
        <v>4.69557028567994E-4</v>
      </c>
      <c r="L23" s="6">
        <f t="shared" si="3"/>
        <v>130</v>
      </c>
      <c r="M23" s="2">
        <f>N23/$C$44</f>
        <v>4.69557028567994E-4</v>
      </c>
      <c r="N23" s="6">
        <f t="shared" si="4"/>
        <v>130</v>
      </c>
      <c r="O23" s="2">
        <f>P23/$C$44</f>
        <v>4.69557028567994E-4</v>
      </c>
      <c r="P23" s="6">
        <f t="shared" si="5"/>
        <v>130</v>
      </c>
      <c r="Q23" s="2">
        <f>R23/$C$44</f>
        <v>4.69557028567994E-4</v>
      </c>
      <c r="R23" s="6">
        <f t="shared" si="6"/>
        <v>130</v>
      </c>
      <c r="S23" s="2">
        <f>T23/$C$44</f>
        <v>4.69557028567994E-4</v>
      </c>
      <c r="T23" s="6">
        <f t="shared" si="7"/>
        <v>130</v>
      </c>
      <c r="U23" s="2">
        <f>V23/$C$44</f>
        <v>4.69557028567994E-4</v>
      </c>
      <c r="V23" s="6">
        <f t="shared" si="8"/>
        <v>130</v>
      </c>
      <c r="W23" s="2">
        <f>X23/$C$44</f>
        <v>4.69557028567994E-4</v>
      </c>
      <c r="X23" s="6">
        <f t="shared" si="9"/>
        <v>130</v>
      </c>
      <c r="Y23" s="2">
        <f>Z23/$C$44</f>
        <v>4.69557028567994E-4</v>
      </c>
      <c r="Z23" s="6">
        <f t="shared" si="10"/>
        <v>130</v>
      </c>
      <c r="AA23" s="2">
        <f>AB23/$C$44</f>
        <v>4.69557028567994E-4</v>
      </c>
      <c r="AB23" s="6">
        <f t="shared" si="11"/>
        <v>130</v>
      </c>
    </row>
    <row r="24" spans="1:28" ht="30" x14ac:dyDescent="0.25">
      <c r="A24" s="4">
        <v>12</v>
      </c>
      <c r="B24" s="16" t="s">
        <v>55</v>
      </c>
      <c r="C24" s="13">
        <v>7500</v>
      </c>
      <c r="D24" s="5">
        <f>C24/$C$44</f>
        <v>2.7089828571230424E-2</v>
      </c>
      <c r="E24" s="2">
        <f>F24/$C$44</f>
        <v>2.257485714269202E-3</v>
      </c>
      <c r="F24" s="6">
        <f t="shared" si="0"/>
        <v>625</v>
      </c>
      <c r="G24" s="2">
        <f>H24/$C$44</f>
        <v>2.257485714269202E-3</v>
      </c>
      <c r="H24" s="6">
        <f t="shared" si="1"/>
        <v>625</v>
      </c>
      <c r="I24" s="2">
        <f>J24/$C$44</f>
        <v>2.257485714269202E-3</v>
      </c>
      <c r="J24" s="6">
        <f t="shared" si="2"/>
        <v>625</v>
      </c>
      <c r="K24" s="2">
        <f>L24/$C$44</f>
        <v>2.257485714269202E-3</v>
      </c>
      <c r="L24" s="6">
        <f t="shared" si="3"/>
        <v>625</v>
      </c>
      <c r="M24" s="2">
        <f>N24/$C$44</f>
        <v>2.257485714269202E-3</v>
      </c>
      <c r="N24" s="6">
        <f t="shared" si="4"/>
        <v>625</v>
      </c>
      <c r="O24" s="2">
        <f>P24/$C$44</f>
        <v>2.257485714269202E-3</v>
      </c>
      <c r="P24" s="6">
        <f t="shared" si="5"/>
        <v>625</v>
      </c>
      <c r="Q24" s="2">
        <f>R24/$C$44</f>
        <v>2.257485714269202E-3</v>
      </c>
      <c r="R24" s="6">
        <f t="shared" si="6"/>
        <v>625</v>
      </c>
      <c r="S24" s="2">
        <f>T24/$C$44</f>
        <v>2.257485714269202E-3</v>
      </c>
      <c r="T24" s="6">
        <f t="shared" si="7"/>
        <v>625</v>
      </c>
      <c r="U24" s="2">
        <f>V24/$C$44</f>
        <v>2.257485714269202E-3</v>
      </c>
      <c r="V24" s="6">
        <f t="shared" si="8"/>
        <v>625</v>
      </c>
      <c r="W24" s="2">
        <f>X24/$C$44</f>
        <v>2.257485714269202E-3</v>
      </c>
      <c r="X24" s="6">
        <f t="shared" si="9"/>
        <v>625</v>
      </c>
      <c r="Y24" s="2">
        <f>Z24/$C$44</f>
        <v>2.257485714269202E-3</v>
      </c>
      <c r="Z24" s="6">
        <f t="shared" si="10"/>
        <v>625</v>
      </c>
      <c r="AA24" s="2">
        <f>AB24/$C$44</f>
        <v>2.257485714269202E-3</v>
      </c>
      <c r="AB24" s="6">
        <f t="shared" si="11"/>
        <v>625</v>
      </c>
    </row>
    <row r="25" spans="1:28" ht="30" x14ac:dyDescent="0.25">
      <c r="A25" s="4">
        <v>13</v>
      </c>
      <c r="B25" s="16" t="s">
        <v>56</v>
      </c>
      <c r="C25" s="13">
        <v>900</v>
      </c>
      <c r="D25" s="5">
        <f>C25/$C$44</f>
        <v>3.250779428547651E-3</v>
      </c>
      <c r="E25" s="2">
        <f>F25/$C$44</f>
        <v>2.7089828571230423E-4</v>
      </c>
      <c r="F25" s="6">
        <f t="shared" si="0"/>
        <v>75</v>
      </c>
      <c r="G25" s="2">
        <f>H25/$C$44</f>
        <v>2.7089828571230423E-4</v>
      </c>
      <c r="H25" s="6">
        <f t="shared" si="1"/>
        <v>75</v>
      </c>
      <c r="I25" s="2">
        <f>J25/$C$44</f>
        <v>2.7089828571230423E-4</v>
      </c>
      <c r="J25" s="6">
        <f t="shared" si="2"/>
        <v>75</v>
      </c>
      <c r="K25" s="2">
        <f>L25/$C$44</f>
        <v>2.7089828571230423E-4</v>
      </c>
      <c r="L25" s="6">
        <f t="shared" si="3"/>
        <v>75</v>
      </c>
      <c r="M25" s="2">
        <f>N25/$C$44</f>
        <v>2.7089828571230423E-4</v>
      </c>
      <c r="N25" s="6">
        <f t="shared" si="4"/>
        <v>75</v>
      </c>
      <c r="O25" s="2">
        <f>P25/$C$44</f>
        <v>2.7089828571230423E-4</v>
      </c>
      <c r="P25" s="6">
        <f t="shared" si="5"/>
        <v>75</v>
      </c>
      <c r="Q25" s="2">
        <f>R25/$C$44</f>
        <v>2.7089828571230423E-4</v>
      </c>
      <c r="R25" s="6">
        <f t="shared" si="6"/>
        <v>75</v>
      </c>
      <c r="S25" s="2">
        <f>T25/$C$44</f>
        <v>2.7089828571230423E-4</v>
      </c>
      <c r="T25" s="6">
        <f t="shared" si="7"/>
        <v>75</v>
      </c>
      <c r="U25" s="2">
        <f>V25/$C$44</f>
        <v>2.7089828571230423E-4</v>
      </c>
      <c r="V25" s="6">
        <f t="shared" si="8"/>
        <v>75</v>
      </c>
      <c r="W25" s="2">
        <f>X25/$C$44</f>
        <v>2.7089828571230423E-4</v>
      </c>
      <c r="X25" s="6">
        <f t="shared" si="9"/>
        <v>75</v>
      </c>
      <c r="Y25" s="2">
        <f>Z25/$C$44</f>
        <v>2.7089828571230423E-4</v>
      </c>
      <c r="Z25" s="6">
        <f t="shared" si="10"/>
        <v>75</v>
      </c>
      <c r="AA25" s="2">
        <f>AB25/$C$44</f>
        <v>2.7089828571230423E-4</v>
      </c>
      <c r="AB25" s="6">
        <f t="shared" si="11"/>
        <v>75</v>
      </c>
    </row>
    <row r="26" spans="1:28" ht="30" x14ac:dyDescent="0.25">
      <c r="A26" s="4">
        <v>14</v>
      </c>
      <c r="B26" s="16" t="s">
        <v>57</v>
      </c>
      <c r="C26" s="13">
        <v>1800</v>
      </c>
      <c r="D26" s="5">
        <f>C26/$C$44</f>
        <v>6.501558857095302E-3</v>
      </c>
      <c r="E26" s="2">
        <f>F26/$C$44</f>
        <v>5.4179657142460846E-4</v>
      </c>
      <c r="F26" s="6">
        <f t="shared" si="0"/>
        <v>150</v>
      </c>
      <c r="G26" s="2">
        <f>H26/$C$44</f>
        <v>5.4179657142460846E-4</v>
      </c>
      <c r="H26" s="6">
        <f t="shared" si="1"/>
        <v>150</v>
      </c>
      <c r="I26" s="2">
        <f>J26/$C$44</f>
        <v>5.4179657142460846E-4</v>
      </c>
      <c r="J26" s="6">
        <f t="shared" si="2"/>
        <v>150</v>
      </c>
      <c r="K26" s="2">
        <f>L26/$C$44</f>
        <v>5.4179657142460846E-4</v>
      </c>
      <c r="L26" s="6">
        <f t="shared" si="3"/>
        <v>150</v>
      </c>
      <c r="M26" s="2">
        <f>N26/$C$44</f>
        <v>5.4179657142460846E-4</v>
      </c>
      <c r="N26" s="6">
        <f t="shared" si="4"/>
        <v>150</v>
      </c>
      <c r="O26" s="2">
        <f>P26/$C$44</f>
        <v>5.4179657142460846E-4</v>
      </c>
      <c r="P26" s="6">
        <f t="shared" si="5"/>
        <v>150</v>
      </c>
      <c r="Q26" s="2">
        <f>R26/$C$44</f>
        <v>5.4179657142460846E-4</v>
      </c>
      <c r="R26" s="6">
        <f t="shared" si="6"/>
        <v>150</v>
      </c>
      <c r="S26" s="2">
        <f>T26/$C$44</f>
        <v>5.4179657142460846E-4</v>
      </c>
      <c r="T26" s="6">
        <f t="shared" si="7"/>
        <v>150</v>
      </c>
      <c r="U26" s="2">
        <f>V26/$C$44</f>
        <v>5.4179657142460846E-4</v>
      </c>
      <c r="V26" s="6">
        <f t="shared" si="8"/>
        <v>150</v>
      </c>
      <c r="W26" s="2">
        <f>X26/$C$44</f>
        <v>5.4179657142460846E-4</v>
      </c>
      <c r="X26" s="6">
        <f t="shared" si="9"/>
        <v>150</v>
      </c>
      <c r="Y26" s="2">
        <f>Z26/$C$44</f>
        <v>5.4179657142460846E-4</v>
      </c>
      <c r="Z26" s="6">
        <f t="shared" si="10"/>
        <v>150</v>
      </c>
      <c r="AA26" s="2">
        <f>AB26/$C$44</f>
        <v>5.4179657142460846E-4</v>
      </c>
      <c r="AB26" s="6">
        <f t="shared" si="11"/>
        <v>150</v>
      </c>
    </row>
    <row r="27" spans="1:28" ht="30" x14ac:dyDescent="0.25">
      <c r="A27" s="4">
        <v>15</v>
      </c>
      <c r="B27" s="16" t="s">
        <v>58</v>
      </c>
      <c r="C27" s="13">
        <v>1466.67</v>
      </c>
      <c r="D27" s="5">
        <f>C27/$C$44</f>
        <v>5.2975785160755372E-3</v>
      </c>
      <c r="E27" s="2">
        <f>F27/$C$44</f>
        <v>4.4146487633962812E-4</v>
      </c>
      <c r="F27" s="6">
        <f t="shared" si="0"/>
        <v>122.22250000000001</v>
      </c>
      <c r="G27" s="2">
        <f>H27/$C$44</f>
        <v>4.4146487633962812E-4</v>
      </c>
      <c r="H27" s="6">
        <f t="shared" si="1"/>
        <v>122.22250000000001</v>
      </c>
      <c r="I27" s="2">
        <f>J27/$C$44</f>
        <v>4.4146487633962812E-4</v>
      </c>
      <c r="J27" s="6">
        <f t="shared" si="2"/>
        <v>122.22250000000001</v>
      </c>
      <c r="K27" s="2">
        <f>L27/$C$44</f>
        <v>4.4146487633962812E-4</v>
      </c>
      <c r="L27" s="6">
        <f t="shared" si="3"/>
        <v>122.22250000000001</v>
      </c>
      <c r="M27" s="2">
        <f>N27/$C$44</f>
        <v>4.4146487633962812E-4</v>
      </c>
      <c r="N27" s="6">
        <f t="shared" si="4"/>
        <v>122.22250000000001</v>
      </c>
      <c r="O27" s="2">
        <f>P27/$C$44</f>
        <v>4.4146487633962812E-4</v>
      </c>
      <c r="P27" s="6">
        <f t="shared" si="5"/>
        <v>122.22250000000001</v>
      </c>
      <c r="Q27" s="2">
        <f>R27/$C$44</f>
        <v>4.4146487633962812E-4</v>
      </c>
      <c r="R27" s="6">
        <f t="shared" si="6"/>
        <v>122.22250000000001</v>
      </c>
      <c r="S27" s="2">
        <f>T27/$C$44</f>
        <v>4.4146487633962812E-4</v>
      </c>
      <c r="T27" s="6">
        <f t="shared" si="7"/>
        <v>122.22250000000001</v>
      </c>
      <c r="U27" s="2">
        <f>V27/$C$44</f>
        <v>4.4146487633962812E-4</v>
      </c>
      <c r="V27" s="6">
        <f t="shared" si="8"/>
        <v>122.22250000000001</v>
      </c>
      <c r="W27" s="2">
        <f>X27/$C$44</f>
        <v>4.4146487633962812E-4</v>
      </c>
      <c r="X27" s="6">
        <f t="shared" si="9"/>
        <v>122.22250000000001</v>
      </c>
      <c r="Y27" s="2">
        <f>Z27/$C$44</f>
        <v>4.4146487633962812E-4</v>
      </c>
      <c r="Z27" s="6">
        <f t="shared" si="10"/>
        <v>122.22250000000001</v>
      </c>
      <c r="AA27" s="2">
        <f>AB27/$C$44</f>
        <v>4.4146487633962812E-4</v>
      </c>
      <c r="AB27" s="6">
        <f t="shared" si="11"/>
        <v>122.22250000000001</v>
      </c>
    </row>
    <row r="28" spans="1:28" ht="30" x14ac:dyDescent="0.25">
      <c r="A28" s="4">
        <v>16</v>
      </c>
      <c r="B28" s="16" t="s">
        <v>59</v>
      </c>
      <c r="C28" s="13">
        <v>4166.67</v>
      </c>
      <c r="D28" s="5">
        <f>C28/$C$44</f>
        <v>1.504991680171849E-2</v>
      </c>
      <c r="E28" s="2">
        <f>F28/$C$44</f>
        <v>1.2541597334765409E-3</v>
      </c>
      <c r="F28" s="6">
        <f t="shared" si="0"/>
        <v>347.22250000000003</v>
      </c>
      <c r="G28" s="2">
        <f>H28/$C$44</f>
        <v>1.2541597334765409E-3</v>
      </c>
      <c r="H28" s="6">
        <f t="shared" si="1"/>
        <v>347.22250000000003</v>
      </c>
      <c r="I28" s="2">
        <f>J28/$C$44</f>
        <v>1.2541597334765409E-3</v>
      </c>
      <c r="J28" s="6">
        <f t="shared" si="2"/>
        <v>347.22250000000003</v>
      </c>
      <c r="K28" s="2">
        <f>L28/$C$44</f>
        <v>1.2541597334765409E-3</v>
      </c>
      <c r="L28" s="6">
        <f t="shared" si="3"/>
        <v>347.22250000000003</v>
      </c>
      <c r="M28" s="2">
        <f>N28/$C$44</f>
        <v>1.2541597334765409E-3</v>
      </c>
      <c r="N28" s="6">
        <f t="shared" si="4"/>
        <v>347.22250000000003</v>
      </c>
      <c r="O28" s="2">
        <f>P28/$C$44</f>
        <v>1.2541597334765409E-3</v>
      </c>
      <c r="P28" s="6">
        <f t="shared" si="5"/>
        <v>347.22250000000003</v>
      </c>
      <c r="Q28" s="2">
        <f>R28/$C$44</f>
        <v>1.2541597334765409E-3</v>
      </c>
      <c r="R28" s="6">
        <f t="shared" si="6"/>
        <v>347.22250000000003</v>
      </c>
      <c r="S28" s="2">
        <f>T28/$C$44</f>
        <v>1.2541597334765409E-3</v>
      </c>
      <c r="T28" s="6">
        <f t="shared" si="7"/>
        <v>347.22250000000003</v>
      </c>
      <c r="U28" s="2">
        <f>V28/$C$44</f>
        <v>1.2541597334765409E-3</v>
      </c>
      <c r="V28" s="6">
        <f t="shared" si="8"/>
        <v>347.22250000000003</v>
      </c>
      <c r="W28" s="2">
        <f>X28/$C$44</f>
        <v>1.2541597334765409E-3</v>
      </c>
      <c r="X28" s="6">
        <f t="shared" si="9"/>
        <v>347.22250000000003</v>
      </c>
      <c r="Y28" s="2">
        <f>Z28/$C$44</f>
        <v>1.2541597334765409E-3</v>
      </c>
      <c r="Z28" s="6">
        <f t="shared" si="10"/>
        <v>347.22250000000003</v>
      </c>
      <c r="AA28" s="2">
        <f>AB28/$C$44</f>
        <v>1.2541597334765409E-3</v>
      </c>
      <c r="AB28" s="6">
        <f t="shared" si="11"/>
        <v>347.22250000000003</v>
      </c>
    </row>
    <row r="29" spans="1:28" ht="30" x14ac:dyDescent="0.25">
      <c r="A29" s="4">
        <v>17</v>
      </c>
      <c r="B29" s="16" t="s">
        <v>60</v>
      </c>
      <c r="C29" s="13">
        <v>525</v>
      </c>
      <c r="D29" s="5">
        <f>C29/$C$44</f>
        <v>1.8962879999861297E-3</v>
      </c>
      <c r="E29" s="2">
        <f>F29/$C$44</f>
        <v>1.5802399999884415E-4</v>
      </c>
      <c r="F29" s="6">
        <f t="shared" si="0"/>
        <v>43.75</v>
      </c>
      <c r="G29" s="2">
        <f>H29/$C$44</f>
        <v>1.5802399999884415E-4</v>
      </c>
      <c r="H29" s="6">
        <f t="shared" si="1"/>
        <v>43.75</v>
      </c>
      <c r="I29" s="2">
        <f>J29/$C$44</f>
        <v>1.5802399999884415E-4</v>
      </c>
      <c r="J29" s="6">
        <f t="shared" si="2"/>
        <v>43.75</v>
      </c>
      <c r="K29" s="2">
        <f>L29/$C$44</f>
        <v>1.5802399999884415E-4</v>
      </c>
      <c r="L29" s="6">
        <f t="shared" si="3"/>
        <v>43.75</v>
      </c>
      <c r="M29" s="2">
        <f>N29/$C$44</f>
        <v>1.5802399999884415E-4</v>
      </c>
      <c r="N29" s="6">
        <f t="shared" si="4"/>
        <v>43.75</v>
      </c>
      <c r="O29" s="2">
        <f>P29/$C$44</f>
        <v>1.5802399999884415E-4</v>
      </c>
      <c r="P29" s="6">
        <f t="shared" si="5"/>
        <v>43.75</v>
      </c>
      <c r="Q29" s="2">
        <f>R29/$C$44</f>
        <v>1.5802399999884415E-4</v>
      </c>
      <c r="R29" s="6">
        <f t="shared" si="6"/>
        <v>43.75</v>
      </c>
      <c r="S29" s="2">
        <f>T29/$C$44</f>
        <v>1.5802399999884415E-4</v>
      </c>
      <c r="T29" s="6">
        <f t="shared" si="7"/>
        <v>43.75</v>
      </c>
      <c r="U29" s="2">
        <f>V29/$C$44</f>
        <v>1.5802399999884415E-4</v>
      </c>
      <c r="V29" s="6">
        <f t="shared" si="8"/>
        <v>43.75</v>
      </c>
      <c r="W29" s="2">
        <f>X29/$C$44</f>
        <v>1.5802399999884415E-4</v>
      </c>
      <c r="X29" s="6">
        <f t="shared" si="9"/>
        <v>43.75</v>
      </c>
      <c r="Y29" s="2">
        <f>Z29/$C$44</f>
        <v>1.5802399999884415E-4</v>
      </c>
      <c r="Z29" s="6">
        <f t="shared" si="10"/>
        <v>43.75</v>
      </c>
      <c r="AA29" s="2">
        <f>AB29/$C$44</f>
        <v>1.5802399999884415E-4</v>
      </c>
      <c r="AB29" s="6">
        <f t="shared" si="11"/>
        <v>43.75</v>
      </c>
    </row>
    <row r="30" spans="1:28" ht="30" x14ac:dyDescent="0.25">
      <c r="A30" s="4">
        <v>18</v>
      </c>
      <c r="B30" s="16" t="s">
        <v>61</v>
      </c>
      <c r="C30" s="13">
        <v>1480</v>
      </c>
      <c r="D30" s="5">
        <f>C30/$C$44</f>
        <v>5.3457261713894706E-3</v>
      </c>
      <c r="E30" s="2">
        <f>F30/$C$44</f>
        <v>4.454771809491225E-4</v>
      </c>
      <c r="F30" s="6">
        <f t="shared" si="0"/>
        <v>123.33333333333333</v>
      </c>
      <c r="G30" s="2">
        <f>H30/$C$44</f>
        <v>4.454771809491225E-4</v>
      </c>
      <c r="H30" s="6">
        <f t="shared" si="1"/>
        <v>123.33333333333333</v>
      </c>
      <c r="I30" s="2">
        <f>J30/$C$44</f>
        <v>4.454771809491225E-4</v>
      </c>
      <c r="J30" s="6">
        <f t="shared" si="2"/>
        <v>123.33333333333333</v>
      </c>
      <c r="K30" s="2">
        <f>L30/$C$44</f>
        <v>4.454771809491225E-4</v>
      </c>
      <c r="L30" s="6">
        <f t="shared" si="3"/>
        <v>123.33333333333333</v>
      </c>
      <c r="M30" s="2">
        <f>N30/$C$44</f>
        <v>4.454771809491225E-4</v>
      </c>
      <c r="N30" s="6">
        <f t="shared" si="4"/>
        <v>123.33333333333333</v>
      </c>
      <c r="O30" s="2">
        <f>P30/$C$44</f>
        <v>4.454771809491225E-4</v>
      </c>
      <c r="P30" s="6">
        <f t="shared" si="5"/>
        <v>123.33333333333333</v>
      </c>
      <c r="Q30" s="2">
        <f>R30/$C$44</f>
        <v>4.454771809491225E-4</v>
      </c>
      <c r="R30" s="6">
        <f t="shared" si="6"/>
        <v>123.33333333333333</v>
      </c>
      <c r="S30" s="2">
        <f>T30/$C$44</f>
        <v>4.454771809491225E-4</v>
      </c>
      <c r="T30" s="6">
        <f t="shared" si="7"/>
        <v>123.33333333333333</v>
      </c>
      <c r="U30" s="2">
        <f>V30/$C$44</f>
        <v>4.454771809491225E-4</v>
      </c>
      <c r="V30" s="6">
        <f t="shared" si="8"/>
        <v>123.33333333333333</v>
      </c>
      <c r="W30" s="2">
        <f>X30/$C$44</f>
        <v>4.454771809491225E-4</v>
      </c>
      <c r="X30" s="6">
        <f t="shared" si="9"/>
        <v>123.33333333333333</v>
      </c>
      <c r="Y30" s="2">
        <f>Z30/$C$44</f>
        <v>4.454771809491225E-4</v>
      </c>
      <c r="Z30" s="6">
        <f t="shared" si="10"/>
        <v>123.33333333333333</v>
      </c>
      <c r="AA30" s="2">
        <f>AB30/$C$44</f>
        <v>4.454771809491225E-4</v>
      </c>
      <c r="AB30" s="6">
        <f t="shared" si="11"/>
        <v>123.33333333333333</v>
      </c>
    </row>
    <row r="31" spans="1:28" x14ac:dyDescent="0.25">
      <c r="A31" s="4">
        <v>19</v>
      </c>
      <c r="B31" s="16" t="s">
        <v>62</v>
      </c>
      <c r="C31" s="13">
        <v>12250</v>
      </c>
      <c r="D31" s="5">
        <f>C31/$C$44</f>
        <v>4.4246719999676359E-2</v>
      </c>
      <c r="E31" s="2">
        <f>F31/$C$44</f>
        <v>3.6872266666396966E-3</v>
      </c>
      <c r="F31" s="6">
        <f t="shared" si="0"/>
        <v>1020.8333333333334</v>
      </c>
      <c r="G31" s="2">
        <f>H31/$C$44</f>
        <v>3.6872266666396966E-3</v>
      </c>
      <c r="H31" s="6">
        <f t="shared" si="1"/>
        <v>1020.8333333333334</v>
      </c>
      <c r="I31" s="2">
        <f>J31/$C$44</f>
        <v>3.6872266666396966E-3</v>
      </c>
      <c r="J31" s="6">
        <f t="shared" si="2"/>
        <v>1020.8333333333334</v>
      </c>
      <c r="K31" s="2">
        <f>L31/$C$44</f>
        <v>3.6872266666396966E-3</v>
      </c>
      <c r="L31" s="6">
        <f t="shared" si="3"/>
        <v>1020.8333333333334</v>
      </c>
      <c r="M31" s="2">
        <f>N31/$C$44</f>
        <v>3.6872266666396966E-3</v>
      </c>
      <c r="N31" s="6">
        <f t="shared" si="4"/>
        <v>1020.8333333333334</v>
      </c>
      <c r="O31" s="2">
        <f>P31/$C$44</f>
        <v>3.6872266666396966E-3</v>
      </c>
      <c r="P31" s="6">
        <f t="shared" si="5"/>
        <v>1020.8333333333334</v>
      </c>
      <c r="Q31" s="2">
        <f>R31/$C$44</f>
        <v>3.6872266666396966E-3</v>
      </c>
      <c r="R31" s="6">
        <f t="shared" si="6"/>
        <v>1020.8333333333334</v>
      </c>
      <c r="S31" s="2">
        <f>T31/$C$44</f>
        <v>3.6872266666396966E-3</v>
      </c>
      <c r="T31" s="6">
        <f t="shared" si="7"/>
        <v>1020.8333333333334</v>
      </c>
      <c r="U31" s="2">
        <f>V31/$C$44</f>
        <v>3.6872266666396966E-3</v>
      </c>
      <c r="V31" s="6">
        <f t="shared" si="8"/>
        <v>1020.8333333333334</v>
      </c>
      <c r="W31" s="2">
        <f>X31/$C$44</f>
        <v>3.6872266666396966E-3</v>
      </c>
      <c r="X31" s="6">
        <f t="shared" si="9"/>
        <v>1020.8333333333334</v>
      </c>
      <c r="Y31" s="2">
        <f>Z31/$C$44</f>
        <v>3.6872266666396966E-3</v>
      </c>
      <c r="Z31" s="6">
        <f t="shared" si="10"/>
        <v>1020.8333333333334</v>
      </c>
      <c r="AA31" s="2">
        <f>AB31/$C$44</f>
        <v>3.6872266666396966E-3</v>
      </c>
      <c r="AB31" s="6">
        <f t="shared" si="11"/>
        <v>1020.8333333333334</v>
      </c>
    </row>
    <row r="32" spans="1:28" ht="30" x14ac:dyDescent="0.25">
      <c r="A32" s="4">
        <v>20</v>
      </c>
      <c r="B32" s="16" t="s">
        <v>63</v>
      </c>
      <c r="C32" s="13">
        <v>2616.67</v>
      </c>
      <c r="D32" s="5">
        <f>C32/$C$44</f>
        <v>9.4513522303308686E-3</v>
      </c>
      <c r="E32" s="2">
        <f>F32/$C$44</f>
        <v>7.8761268586090576E-4</v>
      </c>
      <c r="F32" s="6">
        <f t="shared" si="0"/>
        <v>218.05583333333334</v>
      </c>
      <c r="G32" s="2">
        <f>H32/$C$44</f>
        <v>7.8761268586090576E-4</v>
      </c>
      <c r="H32" s="6">
        <f t="shared" si="1"/>
        <v>218.05583333333334</v>
      </c>
      <c r="I32" s="2">
        <f>J32/$C$44</f>
        <v>7.8761268586090576E-4</v>
      </c>
      <c r="J32" s="6">
        <f t="shared" si="2"/>
        <v>218.05583333333334</v>
      </c>
      <c r="K32" s="2">
        <f>L32/$C$44</f>
        <v>7.8761268586090576E-4</v>
      </c>
      <c r="L32" s="6">
        <f t="shared" si="3"/>
        <v>218.05583333333334</v>
      </c>
      <c r="M32" s="2">
        <f>N32/$C$44</f>
        <v>7.8761268586090576E-4</v>
      </c>
      <c r="N32" s="6">
        <f t="shared" si="4"/>
        <v>218.05583333333334</v>
      </c>
      <c r="O32" s="2">
        <f>P32/$C$44</f>
        <v>7.8761268586090576E-4</v>
      </c>
      <c r="P32" s="6">
        <f t="shared" si="5"/>
        <v>218.05583333333334</v>
      </c>
      <c r="Q32" s="2">
        <f>R32/$C$44</f>
        <v>7.8761268586090576E-4</v>
      </c>
      <c r="R32" s="6">
        <f t="shared" si="6"/>
        <v>218.05583333333334</v>
      </c>
      <c r="S32" s="2">
        <f>T32/$C$44</f>
        <v>7.8761268586090576E-4</v>
      </c>
      <c r="T32" s="6">
        <f t="shared" si="7"/>
        <v>218.05583333333334</v>
      </c>
      <c r="U32" s="2">
        <f>V32/$C$44</f>
        <v>7.8761268586090576E-4</v>
      </c>
      <c r="V32" s="6">
        <f t="shared" si="8"/>
        <v>218.05583333333334</v>
      </c>
      <c r="W32" s="2">
        <f>X32/$C$44</f>
        <v>7.8761268586090576E-4</v>
      </c>
      <c r="X32" s="6">
        <f t="shared" si="9"/>
        <v>218.05583333333334</v>
      </c>
      <c r="Y32" s="2">
        <f>Z32/$C$44</f>
        <v>7.8761268586090576E-4</v>
      </c>
      <c r="Z32" s="6">
        <f t="shared" si="10"/>
        <v>218.05583333333334</v>
      </c>
      <c r="AA32" s="2">
        <f>AB32/$C$44</f>
        <v>7.8761268586090576E-4</v>
      </c>
      <c r="AB32" s="6">
        <f t="shared" si="11"/>
        <v>218.05583333333334</v>
      </c>
    </row>
    <row r="33" spans="1:28" ht="30" x14ac:dyDescent="0.25">
      <c r="A33" s="4">
        <v>21</v>
      </c>
      <c r="B33" s="16" t="s">
        <v>64</v>
      </c>
      <c r="C33" s="13">
        <v>810</v>
      </c>
      <c r="D33" s="5">
        <f>C33/$C$44</f>
        <v>2.9257014856928858E-3</v>
      </c>
      <c r="E33" s="2">
        <f>F33/$C$44</f>
        <v>2.4380845714107381E-4</v>
      </c>
      <c r="F33" s="6">
        <f t="shared" si="0"/>
        <v>67.5</v>
      </c>
      <c r="G33" s="2">
        <f>H33/$C$44</f>
        <v>2.4380845714107381E-4</v>
      </c>
      <c r="H33" s="6">
        <f t="shared" si="1"/>
        <v>67.5</v>
      </c>
      <c r="I33" s="2">
        <f>J33/$C$44</f>
        <v>2.4380845714107381E-4</v>
      </c>
      <c r="J33" s="6">
        <f t="shared" si="2"/>
        <v>67.5</v>
      </c>
      <c r="K33" s="2">
        <f>L33/$C$44</f>
        <v>2.4380845714107381E-4</v>
      </c>
      <c r="L33" s="6">
        <f t="shared" si="3"/>
        <v>67.5</v>
      </c>
      <c r="M33" s="2">
        <f>N33/$C$44</f>
        <v>2.4380845714107381E-4</v>
      </c>
      <c r="N33" s="6">
        <f t="shared" si="4"/>
        <v>67.5</v>
      </c>
      <c r="O33" s="2">
        <f>P33/$C$44</f>
        <v>2.4380845714107381E-4</v>
      </c>
      <c r="P33" s="6">
        <f t="shared" si="5"/>
        <v>67.5</v>
      </c>
      <c r="Q33" s="2">
        <f>R33/$C$44</f>
        <v>2.4380845714107381E-4</v>
      </c>
      <c r="R33" s="6">
        <f t="shared" si="6"/>
        <v>67.5</v>
      </c>
      <c r="S33" s="2">
        <f>T33/$C$44</f>
        <v>2.4380845714107381E-4</v>
      </c>
      <c r="T33" s="6">
        <f t="shared" si="7"/>
        <v>67.5</v>
      </c>
      <c r="U33" s="2">
        <f>V33/$C$44</f>
        <v>2.4380845714107381E-4</v>
      </c>
      <c r="V33" s="6">
        <f t="shared" si="8"/>
        <v>67.5</v>
      </c>
      <c r="W33" s="2">
        <f>X33/$C$44</f>
        <v>2.4380845714107381E-4</v>
      </c>
      <c r="X33" s="6">
        <f t="shared" si="9"/>
        <v>67.5</v>
      </c>
      <c r="Y33" s="2">
        <f>Z33/$C$44</f>
        <v>2.4380845714107381E-4</v>
      </c>
      <c r="Z33" s="6">
        <f t="shared" si="10"/>
        <v>67.5</v>
      </c>
      <c r="AA33" s="2">
        <f>AB33/$C$44</f>
        <v>2.4380845714107381E-4</v>
      </c>
      <c r="AB33" s="6">
        <f t="shared" si="11"/>
        <v>67.5</v>
      </c>
    </row>
    <row r="34" spans="1:28" ht="30" x14ac:dyDescent="0.25">
      <c r="A34" s="4">
        <v>22</v>
      </c>
      <c r="B34" s="16" t="s">
        <v>65</v>
      </c>
      <c r="C34" s="13">
        <v>7950</v>
      </c>
      <c r="D34" s="5">
        <f>C34/$C$44</f>
        <v>2.8715218285504249E-2</v>
      </c>
      <c r="E34" s="2">
        <f>F34/$C$44</f>
        <v>2.392934857125354E-3</v>
      </c>
      <c r="F34" s="6">
        <f t="shared" si="0"/>
        <v>662.5</v>
      </c>
      <c r="G34" s="2">
        <f>H34/$C$44</f>
        <v>2.392934857125354E-3</v>
      </c>
      <c r="H34" s="6">
        <f t="shared" si="1"/>
        <v>662.5</v>
      </c>
      <c r="I34" s="2">
        <f>J34/$C$44</f>
        <v>2.392934857125354E-3</v>
      </c>
      <c r="J34" s="6">
        <f t="shared" si="2"/>
        <v>662.5</v>
      </c>
      <c r="K34" s="2">
        <f>L34/$C$44</f>
        <v>2.392934857125354E-3</v>
      </c>
      <c r="L34" s="6">
        <f t="shared" si="3"/>
        <v>662.5</v>
      </c>
      <c r="M34" s="2">
        <f>N34/$C$44</f>
        <v>2.392934857125354E-3</v>
      </c>
      <c r="N34" s="6">
        <f t="shared" si="4"/>
        <v>662.5</v>
      </c>
      <c r="O34" s="2">
        <f>P34/$C$44</f>
        <v>2.392934857125354E-3</v>
      </c>
      <c r="P34" s="6">
        <f t="shared" si="5"/>
        <v>662.5</v>
      </c>
      <c r="Q34" s="2">
        <f>R34/$C$44</f>
        <v>2.392934857125354E-3</v>
      </c>
      <c r="R34" s="6">
        <f t="shared" si="6"/>
        <v>662.5</v>
      </c>
      <c r="S34" s="2">
        <f>T34/$C$44</f>
        <v>2.392934857125354E-3</v>
      </c>
      <c r="T34" s="6">
        <f t="shared" si="7"/>
        <v>662.5</v>
      </c>
      <c r="U34" s="2">
        <f>V34/$C$44</f>
        <v>2.392934857125354E-3</v>
      </c>
      <c r="V34" s="6">
        <f t="shared" si="8"/>
        <v>662.5</v>
      </c>
      <c r="W34" s="2">
        <f>X34/$C$44</f>
        <v>2.392934857125354E-3</v>
      </c>
      <c r="X34" s="6">
        <f t="shared" si="9"/>
        <v>662.5</v>
      </c>
      <c r="Y34" s="2">
        <f>Z34/$C$44</f>
        <v>2.392934857125354E-3</v>
      </c>
      <c r="Z34" s="6">
        <f t="shared" si="10"/>
        <v>662.5</v>
      </c>
      <c r="AA34" s="2">
        <f>AB34/$C$44</f>
        <v>2.392934857125354E-3</v>
      </c>
      <c r="AB34" s="6">
        <f t="shared" si="11"/>
        <v>662.5</v>
      </c>
    </row>
    <row r="35" spans="1:28" ht="30" x14ac:dyDescent="0.25">
      <c r="A35" s="4">
        <v>23</v>
      </c>
      <c r="B35" s="16" t="s">
        <v>66</v>
      </c>
      <c r="C35" s="13">
        <v>3660</v>
      </c>
      <c r="D35" s="5">
        <f>C35/$C$44</f>
        <v>1.3219836342760447E-2</v>
      </c>
      <c r="E35" s="2">
        <f>F35/$C$44</f>
        <v>1.1016530285633706E-3</v>
      </c>
      <c r="F35" s="6">
        <f t="shared" si="0"/>
        <v>305</v>
      </c>
      <c r="G35" s="2">
        <f>H35/$C$44</f>
        <v>1.1016530285633706E-3</v>
      </c>
      <c r="H35" s="6">
        <f t="shared" si="1"/>
        <v>305</v>
      </c>
      <c r="I35" s="2">
        <f>J35/$C$44</f>
        <v>1.1016530285633706E-3</v>
      </c>
      <c r="J35" s="6">
        <f t="shared" si="2"/>
        <v>305</v>
      </c>
      <c r="K35" s="2">
        <f>L35/$C$44</f>
        <v>1.1016530285633706E-3</v>
      </c>
      <c r="L35" s="6">
        <f t="shared" si="3"/>
        <v>305</v>
      </c>
      <c r="M35" s="2">
        <f>N35/$C$44</f>
        <v>1.1016530285633706E-3</v>
      </c>
      <c r="N35" s="6">
        <f t="shared" si="4"/>
        <v>305</v>
      </c>
      <c r="O35" s="2">
        <f>P35/$C$44</f>
        <v>1.1016530285633706E-3</v>
      </c>
      <c r="P35" s="6">
        <f t="shared" si="5"/>
        <v>305</v>
      </c>
      <c r="Q35" s="2">
        <f>R35/$C$44</f>
        <v>1.1016530285633706E-3</v>
      </c>
      <c r="R35" s="6">
        <f t="shared" si="6"/>
        <v>305</v>
      </c>
      <c r="S35" s="2">
        <f>T35/$C$44</f>
        <v>1.1016530285633706E-3</v>
      </c>
      <c r="T35" s="6">
        <f t="shared" si="7"/>
        <v>305</v>
      </c>
      <c r="U35" s="2">
        <f>V35/$C$44</f>
        <v>1.1016530285633706E-3</v>
      </c>
      <c r="V35" s="6">
        <f t="shared" si="8"/>
        <v>305</v>
      </c>
      <c r="W35" s="2">
        <f>X35/$C$44</f>
        <v>1.1016530285633706E-3</v>
      </c>
      <c r="X35" s="6">
        <f t="shared" si="9"/>
        <v>305</v>
      </c>
      <c r="Y35" s="2">
        <f>Z35/$C$44</f>
        <v>1.1016530285633706E-3</v>
      </c>
      <c r="Z35" s="6">
        <f t="shared" si="10"/>
        <v>305</v>
      </c>
      <c r="AA35" s="2">
        <f>AB35/$C$44</f>
        <v>1.1016530285633706E-3</v>
      </c>
      <c r="AB35" s="6">
        <f t="shared" si="11"/>
        <v>305</v>
      </c>
    </row>
    <row r="36" spans="1:28" ht="30" x14ac:dyDescent="0.25">
      <c r="A36" s="4">
        <v>24</v>
      </c>
      <c r="B36" s="16" t="s">
        <v>67</v>
      </c>
      <c r="C36" s="13">
        <v>3152.5</v>
      </c>
      <c r="D36" s="5">
        <f>C36/$C$44</f>
        <v>1.1386757942773855E-2</v>
      </c>
      <c r="E36" s="2">
        <f>F36/$C$44</f>
        <v>9.4889649523115444E-4</v>
      </c>
      <c r="F36" s="6">
        <f t="shared" si="0"/>
        <v>262.70833333333331</v>
      </c>
      <c r="G36" s="2">
        <f>H36/$C$44</f>
        <v>9.4889649523115444E-4</v>
      </c>
      <c r="H36" s="6">
        <f t="shared" si="1"/>
        <v>262.70833333333331</v>
      </c>
      <c r="I36" s="2">
        <f>J36/$C$44</f>
        <v>9.4889649523115444E-4</v>
      </c>
      <c r="J36" s="6">
        <f t="shared" si="2"/>
        <v>262.70833333333331</v>
      </c>
      <c r="K36" s="2">
        <f>L36/$C$44</f>
        <v>9.4889649523115444E-4</v>
      </c>
      <c r="L36" s="6">
        <f t="shared" si="3"/>
        <v>262.70833333333331</v>
      </c>
      <c r="M36" s="2">
        <f>N36/$C$44</f>
        <v>9.4889649523115444E-4</v>
      </c>
      <c r="N36" s="6">
        <f t="shared" si="4"/>
        <v>262.70833333333331</v>
      </c>
      <c r="O36" s="2">
        <f>P36/$C$44</f>
        <v>9.4889649523115444E-4</v>
      </c>
      <c r="P36" s="6">
        <f t="shared" si="5"/>
        <v>262.70833333333331</v>
      </c>
      <c r="Q36" s="2">
        <f>R36/$C$44</f>
        <v>9.4889649523115444E-4</v>
      </c>
      <c r="R36" s="6">
        <f t="shared" si="6"/>
        <v>262.70833333333331</v>
      </c>
      <c r="S36" s="2">
        <f>T36/$C$44</f>
        <v>9.4889649523115444E-4</v>
      </c>
      <c r="T36" s="6">
        <f t="shared" si="7"/>
        <v>262.70833333333331</v>
      </c>
      <c r="U36" s="2">
        <f>V36/$C$44</f>
        <v>9.4889649523115444E-4</v>
      </c>
      <c r="V36" s="6">
        <f t="shared" si="8"/>
        <v>262.70833333333331</v>
      </c>
      <c r="W36" s="2">
        <f>X36/$C$44</f>
        <v>9.4889649523115444E-4</v>
      </c>
      <c r="X36" s="6">
        <f t="shared" si="9"/>
        <v>262.70833333333331</v>
      </c>
      <c r="Y36" s="2">
        <f>Z36/$C$44</f>
        <v>9.4889649523115444E-4</v>
      </c>
      <c r="Z36" s="6">
        <f t="shared" si="10"/>
        <v>262.70833333333331</v>
      </c>
      <c r="AA36" s="2">
        <f>AB36/$C$44</f>
        <v>9.4889649523115444E-4</v>
      </c>
      <c r="AB36" s="6">
        <f t="shared" si="11"/>
        <v>262.70833333333331</v>
      </c>
    </row>
    <row r="37" spans="1:28" ht="30" x14ac:dyDescent="0.25">
      <c r="A37" s="4">
        <v>25</v>
      </c>
      <c r="B37" s="16" t="s">
        <v>68</v>
      </c>
      <c r="C37" s="13">
        <v>2187.5</v>
      </c>
      <c r="D37" s="5">
        <f>C37/$C$44</f>
        <v>7.9011999999422065E-3</v>
      </c>
      <c r="E37" s="2">
        <f>F37/$C$44</f>
        <v>6.5843333332851718E-4</v>
      </c>
      <c r="F37" s="6">
        <f t="shared" si="0"/>
        <v>182.29166666666666</v>
      </c>
      <c r="G37" s="2">
        <f>H37/$C$44</f>
        <v>6.5843333332851718E-4</v>
      </c>
      <c r="H37" s="6">
        <f t="shared" si="1"/>
        <v>182.29166666666666</v>
      </c>
      <c r="I37" s="2">
        <f>J37/$C$44</f>
        <v>6.5843333332851718E-4</v>
      </c>
      <c r="J37" s="6">
        <f t="shared" si="2"/>
        <v>182.29166666666666</v>
      </c>
      <c r="K37" s="2">
        <f>L37/$C$44</f>
        <v>6.5843333332851718E-4</v>
      </c>
      <c r="L37" s="6">
        <f t="shared" si="3"/>
        <v>182.29166666666666</v>
      </c>
      <c r="M37" s="2">
        <f>N37/$C$44</f>
        <v>6.5843333332851718E-4</v>
      </c>
      <c r="N37" s="6">
        <f t="shared" si="4"/>
        <v>182.29166666666666</v>
      </c>
      <c r="O37" s="2">
        <f>P37/$C$44</f>
        <v>6.5843333332851718E-4</v>
      </c>
      <c r="P37" s="6">
        <f t="shared" si="5"/>
        <v>182.29166666666666</v>
      </c>
      <c r="Q37" s="2">
        <f>R37/$C$44</f>
        <v>6.5843333332851718E-4</v>
      </c>
      <c r="R37" s="6">
        <f t="shared" si="6"/>
        <v>182.29166666666666</v>
      </c>
      <c r="S37" s="2">
        <f>T37/$C$44</f>
        <v>6.5843333332851718E-4</v>
      </c>
      <c r="T37" s="6">
        <f t="shared" si="7"/>
        <v>182.29166666666666</v>
      </c>
      <c r="U37" s="2">
        <f>V37/$C$44</f>
        <v>6.5843333332851718E-4</v>
      </c>
      <c r="V37" s="6">
        <f t="shared" si="8"/>
        <v>182.29166666666666</v>
      </c>
      <c r="W37" s="2">
        <f>X37/$C$44</f>
        <v>6.5843333332851718E-4</v>
      </c>
      <c r="X37" s="6">
        <f t="shared" si="9"/>
        <v>182.29166666666666</v>
      </c>
      <c r="Y37" s="2">
        <f>Z37/$C$44</f>
        <v>6.5843333332851718E-4</v>
      </c>
      <c r="Z37" s="6">
        <f t="shared" si="10"/>
        <v>182.29166666666666</v>
      </c>
      <c r="AA37" s="2">
        <f>AB37/$C$44</f>
        <v>6.5843333332851718E-4</v>
      </c>
      <c r="AB37" s="6">
        <f t="shared" si="11"/>
        <v>182.29166666666666</v>
      </c>
    </row>
    <row r="38" spans="1:28" ht="30" x14ac:dyDescent="0.25">
      <c r="A38" s="4">
        <v>26</v>
      </c>
      <c r="B38" s="16" t="s">
        <v>69</v>
      </c>
      <c r="C38" s="13">
        <v>1515</v>
      </c>
      <c r="D38" s="5">
        <f>C38/$C$44</f>
        <v>5.4721453713885452E-3</v>
      </c>
      <c r="E38" s="2">
        <f>F38/$C$44</f>
        <v>4.560121142823788E-4</v>
      </c>
      <c r="F38" s="6">
        <f t="shared" si="0"/>
        <v>126.25</v>
      </c>
      <c r="G38" s="2">
        <f>H38/$C$44</f>
        <v>4.560121142823788E-4</v>
      </c>
      <c r="H38" s="6">
        <f t="shared" si="1"/>
        <v>126.25</v>
      </c>
      <c r="I38" s="2">
        <f>J38/$C$44</f>
        <v>4.560121142823788E-4</v>
      </c>
      <c r="J38" s="6">
        <f t="shared" si="2"/>
        <v>126.25</v>
      </c>
      <c r="K38" s="2">
        <f>L38/$C$44</f>
        <v>4.560121142823788E-4</v>
      </c>
      <c r="L38" s="6">
        <f t="shared" si="3"/>
        <v>126.25</v>
      </c>
      <c r="M38" s="2">
        <f>N38/$C$44</f>
        <v>4.560121142823788E-4</v>
      </c>
      <c r="N38" s="6">
        <f t="shared" si="4"/>
        <v>126.25</v>
      </c>
      <c r="O38" s="2">
        <f>P38/$C$44</f>
        <v>4.560121142823788E-4</v>
      </c>
      <c r="P38" s="6">
        <f t="shared" si="5"/>
        <v>126.25</v>
      </c>
      <c r="Q38" s="2">
        <f>R38/$C$44</f>
        <v>4.560121142823788E-4</v>
      </c>
      <c r="R38" s="6">
        <f t="shared" si="6"/>
        <v>126.25</v>
      </c>
      <c r="S38" s="2">
        <f>T38/$C$44</f>
        <v>4.560121142823788E-4</v>
      </c>
      <c r="T38" s="6">
        <f t="shared" si="7"/>
        <v>126.25</v>
      </c>
      <c r="U38" s="2">
        <f>V38/$C$44</f>
        <v>4.560121142823788E-4</v>
      </c>
      <c r="V38" s="6">
        <f t="shared" si="8"/>
        <v>126.25</v>
      </c>
      <c r="W38" s="2">
        <f>X38/$C$44</f>
        <v>4.560121142823788E-4</v>
      </c>
      <c r="X38" s="6">
        <f t="shared" si="9"/>
        <v>126.25</v>
      </c>
      <c r="Y38" s="2">
        <f>Z38/$C$44</f>
        <v>4.560121142823788E-4</v>
      </c>
      <c r="Z38" s="6">
        <f t="shared" si="10"/>
        <v>126.25</v>
      </c>
      <c r="AA38" s="2">
        <f>AB38/$C$44</f>
        <v>4.560121142823788E-4</v>
      </c>
      <c r="AB38" s="6">
        <f t="shared" si="11"/>
        <v>126.25</v>
      </c>
    </row>
    <row r="39" spans="1:28" ht="30" x14ac:dyDescent="0.25">
      <c r="A39" s="4">
        <v>27</v>
      </c>
      <c r="B39" s="16" t="s">
        <v>70</v>
      </c>
      <c r="C39" s="13">
        <v>3000</v>
      </c>
      <c r="D39" s="5">
        <f>C39/$C$44</f>
        <v>1.0835931428492169E-2</v>
      </c>
      <c r="E39" s="2">
        <f>F39/$C$44</f>
        <v>9.0299428570768077E-4</v>
      </c>
      <c r="F39" s="6">
        <f t="shared" si="0"/>
        <v>250</v>
      </c>
      <c r="G39" s="2">
        <f>H39/$C$44</f>
        <v>9.0299428570768077E-4</v>
      </c>
      <c r="H39" s="6">
        <f t="shared" si="1"/>
        <v>250</v>
      </c>
      <c r="I39" s="2">
        <f>J39/$C$44</f>
        <v>9.0299428570768077E-4</v>
      </c>
      <c r="J39" s="6">
        <f t="shared" si="2"/>
        <v>250</v>
      </c>
      <c r="K39" s="2">
        <f>L39/$C$44</f>
        <v>9.0299428570768077E-4</v>
      </c>
      <c r="L39" s="6">
        <f t="shared" si="3"/>
        <v>250</v>
      </c>
      <c r="M39" s="2">
        <f>N39/$C$44</f>
        <v>9.0299428570768077E-4</v>
      </c>
      <c r="N39" s="6">
        <f t="shared" si="4"/>
        <v>250</v>
      </c>
      <c r="O39" s="2">
        <f>P39/$C$44</f>
        <v>9.0299428570768077E-4</v>
      </c>
      <c r="P39" s="6">
        <f t="shared" si="5"/>
        <v>250</v>
      </c>
      <c r="Q39" s="2">
        <f>R39/$C$44</f>
        <v>9.0299428570768077E-4</v>
      </c>
      <c r="R39" s="6">
        <f t="shared" si="6"/>
        <v>250</v>
      </c>
      <c r="S39" s="2">
        <f>T39/$C$44</f>
        <v>9.0299428570768077E-4</v>
      </c>
      <c r="T39" s="6">
        <f t="shared" si="7"/>
        <v>250</v>
      </c>
      <c r="U39" s="2">
        <f>V39/$C$44</f>
        <v>9.0299428570768077E-4</v>
      </c>
      <c r="V39" s="6">
        <f t="shared" si="8"/>
        <v>250</v>
      </c>
      <c r="W39" s="2">
        <f>X39/$C$44</f>
        <v>9.0299428570768077E-4</v>
      </c>
      <c r="X39" s="6">
        <f t="shared" si="9"/>
        <v>250</v>
      </c>
      <c r="Y39" s="2">
        <f>Z39/$C$44</f>
        <v>9.0299428570768077E-4</v>
      </c>
      <c r="Z39" s="6">
        <f t="shared" si="10"/>
        <v>250</v>
      </c>
      <c r="AA39" s="2">
        <f>AB39/$C$44</f>
        <v>9.0299428570768077E-4</v>
      </c>
      <c r="AB39" s="6">
        <f t="shared" si="11"/>
        <v>250</v>
      </c>
    </row>
    <row r="40" spans="1:28" ht="30" x14ac:dyDescent="0.25">
      <c r="A40" s="4">
        <v>28</v>
      </c>
      <c r="B40" s="16" t="s">
        <v>71</v>
      </c>
      <c r="C40" s="13">
        <v>2750</v>
      </c>
      <c r="D40" s="5">
        <f>C40/$C$44</f>
        <v>9.9329371427844884E-3</v>
      </c>
      <c r="E40" s="2">
        <f>F40/$C$44</f>
        <v>8.2774476189870737E-4</v>
      </c>
      <c r="F40" s="6">
        <f t="shared" si="0"/>
        <v>229.16666666666666</v>
      </c>
      <c r="G40" s="2">
        <f>H40/$C$44</f>
        <v>8.2774476189870737E-4</v>
      </c>
      <c r="H40" s="6">
        <f t="shared" si="1"/>
        <v>229.16666666666666</v>
      </c>
      <c r="I40" s="2">
        <f>J40/$C$44</f>
        <v>8.2774476189870737E-4</v>
      </c>
      <c r="J40" s="6">
        <f t="shared" si="2"/>
        <v>229.16666666666666</v>
      </c>
      <c r="K40" s="2">
        <f>L40/$C$44</f>
        <v>8.2774476189870737E-4</v>
      </c>
      <c r="L40" s="6">
        <f t="shared" si="3"/>
        <v>229.16666666666666</v>
      </c>
      <c r="M40" s="2">
        <f>N40/$C$44</f>
        <v>8.2774476189870737E-4</v>
      </c>
      <c r="N40" s="6">
        <f t="shared" si="4"/>
        <v>229.16666666666666</v>
      </c>
      <c r="O40" s="2">
        <f>P40/$C$44</f>
        <v>8.2774476189870737E-4</v>
      </c>
      <c r="P40" s="6">
        <f t="shared" si="5"/>
        <v>229.16666666666666</v>
      </c>
      <c r="Q40" s="2">
        <f>R40/$C$44</f>
        <v>8.2774476189870737E-4</v>
      </c>
      <c r="R40" s="6">
        <f t="shared" si="6"/>
        <v>229.16666666666666</v>
      </c>
      <c r="S40" s="2">
        <f>T40/$C$44</f>
        <v>8.2774476189870737E-4</v>
      </c>
      <c r="T40" s="6">
        <f t="shared" si="7"/>
        <v>229.16666666666666</v>
      </c>
      <c r="U40" s="2">
        <f>V40/$C$44</f>
        <v>8.2774476189870737E-4</v>
      </c>
      <c r="V40" s="6">
        <f t="shared" si="8"/>
        <v>229.16666666666666</v>
      </c>
      <c r="W40" s="2">
        <f>X40/$C$44</f>
        <v>8.2774476189870737E-4</v>
      </c>
      <c r="X40" s="6">
        <f t="shared" si="9"/>
        <v>229.16666666666666</v>
      </c>
      <c r="Y40" s="2">
        <f>Z40/$C$44</f>
        <v>8.2774476189870737E-4</v>
      </c>
      <c r="Z40" s="6">
        <f t="shared" si="10"/>
        <v>229.16666666666666</v>
      </c>
      <c r="AA40" s="2">
        <f>AB40/$C$44</f>
        <v>8.2774476189870737E-4</v>
      </c>
      <c r="AB40" s="6">
        <f t="shared" si="11"/>
        <v>229.16666666666666</v>
      </c>
    </row>
    <row r="41" spans="1:28" ht="30" x14ac:dyDescent="0.25">
      <c r="A41" s="4">
        <v>29</v>
      </c>
      <c r="B41" s="16" t="s">
        <v>72</v>
      </c>
      <c r="C41" s="13">
        <v>3000</v>
      </c>
      <c r="D41" s="5">
        <f>C41/$C$44</f>
        <v>1.0835931428492169E-2</v>
      </c>
      <c r="E41" s="2">
        <f>F41/$C$44</f>
        <v>9.0299428570768077E-4</v>
      </c>
      <c r="F41" s="6">
        <f t="shared" si="0"/>
        <v>250</v>
      </c>
      <c r="G41" s="2">
        <f>H41/$C$44</f>
        <v>9.0299428570768077E-4</v>
      </c>
      <c r="H41" s="6">
        <f t="shared" si="1"/>
        <v>250</v>
      </c>
      <c r="I41" s="2">
        <f>J41/$C$44</f>
        <v>9.0299428570768077E-4</v>
      </c>
      <c r="J41" s="6">
        <f t="shared" si="2"/>
        <v>250</v>
      </c>
      <c r="K41" s="2">
        <f>L41/$C$44</f>
        <v>9.0299428570768077E-4</v>
      </c>
      <c r="L41" s="6">
        <f t="shared" si="3"/>
        <v>250</v>
      </c>
      <c r="M41" s="2">
        <f>N41/$C$44</f>
        <v>9.0299428570768077E-4</v>
      </c>
      <c r="N41" s="6">
        <f t="shared" si="4"/>
        <v>250</v>
      </c>
      <c r="O41" s="2">
        <f>P41/$C$44</f>
        <v>9.0299428570768077E-4</v>
      </c>
      <c r="P41" s="6">
        <f t="shared" si="5"/>
        <v>250</v>
      </c>
      <c r="Q41" s="2">
        <f>R41/$C$44</f>
        <v>9.0299428570768077E-4</v>
      </c>
      <c r="R41" s="6">
        <f t="shared" si="6"/>
        <v>250</v>
      </c>
      <c r="S41" s="2">
        <f>T41/$C$44</f>
        <v>9.0299428570768077E-4</v>
      </c>
      <c r="T41" s="6">
        <f t="shared" si="7"/>
        <v>250</v>
      </c>
      <c r="U41" s="2">
        <f>V41/$C$44</f>
        <v>9.0299428570768077E-4</v>
      </c>
      <c r="V41" s="6">
        <f t="shared" si="8"/>
        <v>250</v>
      </c>
      <c r="W41" s="2">
        <f>X41/$C$44</f>
        <v>9.0299428570768077E-4</v>
      </c>
      <c r="X41" s="6">
        <f t="shared" si="9"/>
        <v>250</v>
      </c>
      <c r="Y41" s="2">
        <f>Z41/$C$44</f>
        <v>9.0299428570768077E-4</v>
      </c>
      <c r="Z41" s="6">
        <f t="shared" si="10"/>
        <v>250</v>
      </c>
      <c r="AA41" s="2">
        <f>AB41/$C$44</f>
        <v>9.0299428570768077E-4</v>
      </c>
      <c r="AB41" s="6">
        <f t="shared" si="11"/>
        <v>250</v>
      </c>
    </row>
    <row r="42" spans="1:28" ht="30" x14ac:dyDescent="0.25">
      <c r="A42" s="4">
        <v>30</v>
      </c>
      <c r="B42" s="16" t="s">
        <v>73</v>
      </c>
      <c r="C42" s="13">
        <v>22000</v>
      </c>
      <c r="D42" s="5">
        <f>C42/$C$44</f>
        <v>7.9463497142275907E-2</v>
      </c>
      <c r="E42" s="2">
        <f>F42/$C$44</f>
        <v>6.6219580951896589E-3</v>
      </c>
      <c r="F42" s="6">
        <f t="shared" si="0"/>
        <v>1833.3333333333333</v>
      </c>
      <c r="G42" s="2">
        <f>H42/$C$44</f>
        <v>6.6219580951896589E-3</v>
      </c>
      <c r="H42" s="6">
        <f t="shared" si="1"/>
        <v>1833.3333333333333</v>
      </c>
      <c r="I42" s="2">
        <f>J42/$C$44</f>
        <v>6.6219580951896589E-3</v>
      </c>
      <c r="J42" s="6">
        <f t="shared" si="2"/>
        <v>1833.3333333333333</v>
      </c>
      <c r="K42" s="2">
        <f>L42/$C$44</f>
        <v>6.6219580951896589E-3</v>
      </c>
      <c r="L42" s="6">
        <f t="shared" si="3"/>
        <v>1833.3333333333333</v>
      </c>
      <c r="M42" s="2">
        <f>N42/$C$44</f>
        <v>6.6219580951896589E-3</v>
      </c>
      <c r="N42" s="6">
        <f t="shared" si="4"/>
        <v>1833.3333333333333</v>
      </c>
      <c r="O42" s="2">
        <f>P42/$C$44</f>
        <v>6.6219580951896589E-3</v>
      </c>
      <c r="P42" s="6">
        <f t="shared" si="5"/>
        <v>1833.3333333333333</v>
      </c>
      <c r="Q42" s="2">
        <f>R42/$C$44</f>
        <v>6.6219580951896589E-3</v>
      </c>
      <c r="R42" s="6">
        <f t="shared" si="6"/>
        <v>1833.3333333333333</v>
      </c>
      <c r="S42" s="2">
        <f>T42/$C$44</f>
        <v>6.6219580951896589E-3</v>
      </c>
      <c r="T42" s="6">
        <f t="shared" si="7"/>
        <v>1833.3333333333333</v>
      </c>
      <c r="U42" s="2">
        <f>V42/$C$44</f>
        <v>6.6219580951896589E-3</v>
      </c>
      <c r="V42" s="6">
        <f t="shared" si="8"/>
        <v>1833.3333333333333</v>
      </c>
      <c r="W42" s="2">
        <f>X42/$C$44</f>
        <v>6.6219580951896589E-3</v>
      </c>
      <c r="X42" s="6">
        <f t="shared" si="9"/>
        <v>1833.3333333333333</v>
      </c>
      <c r="Y42" s="2">
        <f>Z42/$C$44</f>
        <v>6.6219580951896589E-3</v>
      </c>
      <c r="Z42" s="6">
        <f t="shared" si="10"/>
        <v>1833.3333333333333</v>
      </c>
      <c r="AA42" s="2">
        <f>AB42/$C$44</f>
        <v>6.6219580951896589E-3</v>
      </c>
      <c r="AB42" s="6">
        <f t="shared" si="11"/>
        <v>1833.3333333333333</v>
      </c>
    </row>
    <row r="43" spans="1:28" ht="30" x14ac:dyDescent="0.25">
      <c r="A43" s="4">
        <v>31</v>
      </c>
      <c r="B43" s="16" t="s">
        <v>74</v>
      </c>
      <c r="C43" s="13">
        <v>29066.67</v>
      </c>
      <c r="D43" s="5">
        <f>C43/$C$44</f>
        <v>0.1049881476582035</v>
      </c>
      <c r="E43" s="2">
        <f>F43/$C$44</f>
        <v>8.7490123048502913E-3</v>
      </c>
      <c r="F43" s="6">
        <f t="shared" si="0"/>
        <v>2422.2224999999999</v>
      </c>
      <c r="G43" s="2">
        <f>H43/$C$44</f>
        <v>8.7490123048502913E-3</v>
      </c>
      <c r="H43" s="6">
        <f t="shared" si="1"/>
        <v>2422.2224999999999</v>
      </c>
      <c r="I43" s="2">
        <f>J43/$C$44</f>
        <v>8.7490123048502913E-3</v>
      </c>
      <c r="J43" s="6">
        <f t="shared" si="2"/>
        <v>2422.2224999999999</v>
      </c>
      <c r="K43" s="2">
        <f>L43/$C$44</f>
        <v>8.7490123048502913E-3</v>
      </c>
      <c r="L43" s="6">
        <f t="shared" si="3"/>
        <v>2422.2224999999999</v>
      </c>
      <c r="M43" s="2">
        <f>N43/$C$44</f>
        <v>8.7490123048502913E-3</v>
      </c>
      <c r="N43" s="6">
        <f t="shared" si="4"/>
        <v>2422.2224999999999</v>
      </c>
      <c r="O43" s="2">
        <f>P43/$C$44</f>
        <v>8.7490123048502913E-3</v>
      </c>
      <c r="P43" s="6">
        <f t="shared" si="5"/>
        <v>2422.2224999999999</v>
      </c>
      <c r="Q43" s="2">
        <f>R43/$C$44</f>
        <v>8.7490123048502913E-3</v>
      </c>
      <c r="R43" s="6">
        <f t="shared" si="6"/>
        <v>2422.2224999999999</v>
      </c>
      <c r="S43" s="2">
        <f>T43/$C$44</f>
        <v>8.7490123048502913E-3</v>
      </c>
      <c r="T43" s="6">
        <f t="shared" si="7"/>
        <v>2422.2224999999999</v>
      </c>
      <c r="U43" s="2">
        <f>V43/$C$44</f>
        <v>8.7490123048502913E-3</v>
      </c>
      <c r="V43" s="6">
        <f t="shared" si="8"/>
        <v>2422.2224999999999</v>
      </c>
      <c r="W43" s="2">
        <f>X43/$C$44</f>
        <v>8.7490123048502913E-3</v>
      </c>
      <c r="X43" s="6">
        <f t="shared" si="9"/>
        <v>2422.2224999999999</v>
      </c>
      <c r="Y43" s="2">
        <f>Z43/$C$44</f>
        <v>8.7490123048502913E-3</v>
      </c>
      <c r="Z43" s="6">
        <f t="shared" si="10"/>
        <v>2422.2224999999999</v>
      </c>
      <c r="AA43" s="2">
        <f>AB43/$C$44</f>
        <v>8.7490123048502913E-3</v>
      </c>
      <c r="AB43" s="6">
        <f t="shared" si="11"/>
        <v>2422.2224999999999</v>
      </c>
    </row>
    <row r="44" spans="1:28" ht="15" customHeight="1" x14ac:dyDescent="0.25">
      <c r="A44" s="29" t="s">
        <v>3</v>
      </c>
      <c r="B44" s="29"/>
      <c r="C44" s="42">
        <f>SUM(C13:C43)</f>
        <v>276856.68000000005</v>
      </c>
      <c r="D44" s="34">
        <f>SUM(D13:D43)</f>
        <v>1</v>
      </c>
      <c r="E44" s="43">
        <f>SUM(E13:E43)</f>
        <v>8.3333333333333315E-2</v>
      </c>
      <c r="F44" s="44"/>
      <c r="G44" s="43">
        <f>SUM(G13:G43)</f>
        <v>8.3333333333333315E-2</v>
      </c>
      <c r="H44" s="44"/>
      <c r="I44" s="43">
        <f>SUM(I13:I43)</f>
        <v>8.3333333333333315E-2</v>
      </c>
      <c r="J44" s="44"/>
      <c r="K44" s="43">
        <f>SUM(K13:K43)</f>
        <v>8.3333333333333315E-2</v>
      </c>
      <c r="L44" s="44"/>
      <c r="M44" s="43">
        <f>SUM(M13:M43)</f>
        <v>8.3333333333333315E-2</v>
      </c>
      <c r="N44" s="44"/>
      <c r="O44" s="43">
        <f>SUM(O13:O43)</f>
        <v>8.3333333333333315E-2</v>
      </c>
      <c r="P44" s="44"/>
      <c r="Q44" s="43">
        <f>SUM(Q13:Q43)</f>
        <v>8.3333333333333315E-2</v>
      </c>
      <c r="R44" s="44"/>
      <c r="S44" s="43">
        <f>SUM(S13:S43)</f>
        <v>8.3333333333333315E-2</v>
      </c>
      <c r="T44" s="44"/>
      <c r="U44" s="43">
        <f>SUM(U13:U43)</f>
        <v>8.3333333333333315E-2</v>
      </c>
      <c r="V44" s="44"/>
      <c r="W44" s="43">
        <f>SUM(W13:W43)</f>
        <v>8.3333333333333315E-2</v>
      </c>
      <c r="X44" s="44"/>
      <c r="Y44" s="43">
        <f>SUM(Y13:Y43)</f>
        <v>8.3333333333333315E-2</v>
      </c>
      <c r="Z44" s="44"/>
      <c r="AA44" s="43">
        <f>SUM(AA13:AA43)</f>
        <v>8.3333333333333315E-2</v>
      </c>
      <c r="AB44" s="44"/>
    </row>
    <row r="45" spans="1:28" ht="15" customHeight="1" x14ac:dyDescent="0.25">
      <c r="A45" s="25" t="s">
        <v>4</v>
      </c>
      <c r="B45" s="26"/>
      <c r="C45" s="31"/>
      <c r="D45" s="34"/>
      <c r="E45" s="23">
        <f>E44</f>
        <v>8.3333333333333315E-2</v>
      </c>
      <c r="F45" s="24"/>
      <c r="G45" s="23">
        <f>SUM(E45,G44)</f>
        <v>0.16666666666666663</v>
      </c>
      <c r="H45" s="24"/>
      <c r="I45" s="23">
        <f>SUM(I44,G45)</f>
        <v>0.24999999999999994</v>
      </c>
      <c r="J45" s="24"/>
      <c r="K45" s="23">
        <f>SUM(K44,I45)</f>
        <v>0.33333333333333326</v>
      </c>
      <c r="L45" s="24"/>
      <c r="M45" s="23">
        <f t="shared" ref="M45" si="12">SUM(M44,K45)</f>
        <v>0.41666666666666657</v>
      </c>
      <c r="N45" s="24"/>
      <c r="O45" s="23">
        <f t="shared" ref="O45" si="13">SUM(O44,M45)</f>
        <v>0.49999999999999989</v>
      </c>
      <c r="P45" s="24"/>
      <c r="Q45" s="23">
        <f t="shared" ref="Q45" si="14">SUM(Q44,O45)</f>
        <v>0.58333333333333326</v>
      </c>
      <c r="R45" s="24"/>
      <c r="S45" s="23">
        <f t="shared" ref="S45" si="15">SUM(S44,Q45)</f>
        <v>0.66666666666666652</v>
      </c>
      <c r="T45" s="24"/>
      <c r="U45" s="23">
        <f t="shared" ref="U45" si="16">SUM(U44,S45)</f>
        <v>0.74999999999999978</v>
      </c>
      <c r="V45" s="24"/>
      <c r="W45" s="23">
        <f t="shared" ref="W45" si="17">SUM(W44,U45)</f>
        <v>0.83333333333333304</v>
      </c>
      <c r="X45" s="24"/>
      <c r="Y45" s="23">
        <f t="shared" ref="Y45" si="18">SUM(Y44,W45)</f>
        <v>0.9166666666666663</v>
      </c>
      <c r="Z45" s="24"/>
      <c r="AA45" s="23">
        <f t="shared" ref="AA45" si="19">SUM(AA44,Y45)</f>
        <v>0.99999999999999956</v>
      </c>
      <c r="AB45" s="24"/>
    </row>
    <row r="46" spans="1:28" ht="15" customHeight="1" x14ac:dyDescent="0.25">
      <c r="A46" s="21" t="s">
        <v>5</v>
      </c>
      <c r="B46" s="22"/>
      <c r="C46" s="31"/>
      <c r="D46" s="34"/>
      <c r="E46" s="19">
        <f>SUM(F13:F43)</f>
        <v>23071.39</v>
      </c>
      <c r="F46" s="20"/>
      <c r="G46" s="19">
        <f>SUM(H13:H43)</f>
        <v>23071.39</v>
      </c>
      <c r="H46" s="20"/>
      <c r="I46" s="19">
        <f>SUM(J13:J43)</f>
        <v>23071.39</v>
      </c>
      <c r="J46" s="20"/>
      <c r="K46" s="19">
        <f>SUM(L13:L43)</f>
        <v>23071.39</v>
      </c>
      <c r="L46" s="20"/>
      <c r="M46" s="19">
        <f>SUM(N13:N43)</f>
        <v>23071.39</v>
      </c>
      <c r="N46" s="20"/>
      <c r="O46" s="19">
        <f>SUM(P13:P43)</f>
        <v>23071.39</v>
      </c>
      <c r="P46" s="20"/>
      <c r="Q46" s="19">
        <f>SUM(R13:R43)</f>
        <v>23071.39</v>
      </c>
      <c r="R46" s="20"/>
      <c r="S46" s="19">
        <f>SUM(T13:T43)</f>
        <v>23071.39</v>
      </c>
      <c r="T46" s="20"/>
      <c r="U46" s="19">
        <f>SUM(V13:V43)</f>
        <v>23071.39</v>
      </c>
      <c r="V46" s="20"/>
      <c r="W46" s="19">
        <f>SUM(X13:X43)</f>
        <v>23071.39</v>
      </c>
      <c r="X46" s="20"/>
      <c r="Y46" s="19">
        <f>SUM(Z13:Z43)</f>
        <v>23071.39</v>
      </c>
      <c r="Z46" s="20"/>
      <c r="AA46" s="19">
        <f>SUM(AB13:AB43)</f>
        <v>23071.39</v>
      </c>
      <c r="AB46" s="20"/>
    </row>
    <row r="47" spans="1:28" ht="15" customHeight="1" x14ac:dyDescent="0.25">
      <c r="A47" s="21" t="s">
        <v>6</v>
      </c>
      <c r="B47" s="22"/>
      <c r="C47" s="32"/>
      <c r="D47" s="35"/>
      <c r="E47" s="19">
        <f>SUM(E46)</f>
        <v>23071.39</v>
      </c>
      <c r="F47" s="20"/>
      <c r="G47" s="19">
        <f>SUM(G46,E47)</f>
        <v>46142.78</v>
      </c>
      <c r="H47" s="20"/>
      <c r="I47" s="19">
        <f>SUM(I46,G47)</f>
        <v>69214.17</v>
      </c>
      <c r="J47" s="20"/>
      <c r="K47" s="19">
        <f>SUM(K46,I47)</f>
        <v>92285.56</v>
      </c>
      <c r="L47" s="20"/>
      <c r="M47" s="19">
        <f>SUM(M46,K47)</f>
        <v>115356.95</v>
      </c>
      <c r="N47" s="20"/>
      <c r="O47" s="19">
        <f>M47+O46</f>
        <v>138428.34</v>
      </c>
      <c r="P47" s="20"/>
      <c r="Q47" s="19">
        <f>O47+Q46</f>
        <v>161499.72999999998</v>
      </c>
      <c r="R47" s="20"/>
      <c r="S47" s="19">
        <f>Q47+S46</f>
        <v>184571.12</v>
      </c>
      <c r="T47" s="20"/>
      <c r="U47" s="19">
        <f>S47+U46</f>
        <v>207642.51</v>
      </c>
      <c r="V47" s="20"/>
      <c r="W47" s="19">
        <f t="shared" ref="W47" si="20">U47+W46</f>
        <v>230713.90000000002</v>
      </c>
      <c r="X47" s="20"/>
      <c r="Y47" s="19">
        <f t="shared" ref="Y47" si="21">W47+Y46</f>
        <v>253785.29000000004</v>
      </c>
      <c r="Z47" s="20"/>
      <c r="AA47" s="19">
        <f t="shared" ref="AA47" si="22">Y47+AA46</f>
        <v>276856.68000000005</v>
      </c>
      <c r="AB47" s="20"/>
    </row>
    <row r="48" spans="1:28" x14ac:dyDescent="0.25">
      <c r="D48" s="3"/>
    </row>
  </sheetData>
  <mergeCells count="78">
    <mergeCell ref="Y47:Z47"/>
    <mergeCell ref="AA47:AB47"/>
    <mergeCell ref="S46:T46"/>
    <mergeCell ref="U46:V46"/>
    <mergeCell ref="W46:X46"/>
    <mergeCell ref="S47:T47"/>
    <mergeCell ref="U47:V47"/>
    <mergeCell ref="W47:X47"/>
    <mergeCell ref="M47:N47"/>
    <mergeCell ref="O47:P47"/>
    <mergeCell ref="Q47:R47"/>
    <mergeCell ref="M46:N46"/>
    <mergeCell ref="O46:P46"/>
    <mergeCell ref="Q46:R46"/>
    <mergeCell ref="A47:B47"/>
    <mergeCell ref="E47:F47"/>
    <mergeCell ref="G47:H47"/>
    <mergeCell ref="I47:J47"/>
    <mergeCell ref="K47:L47"/>
    <mergeCell ref="U45:V45"/>
    <mergeCell ref="W45:X45"/>
    <mergeCell ref="Y45:Z45"/>
    <mergeCell ref="AA45:AB45"/>
    <mergeCell ref="Y46:Z46"/>
    <mergeCell ref="AA46:AB46"/>
    <mergeCell ref="A46:B46"/>
    <mergeCell ref="E46:F46"/>
    <mergeCell ref="G46:H46"/>
    <mergeCell ref="I46:J46"/>
    <mergeCell ref="K46:L46"/>
    <mergeCell ref="AA44:AB44"/>
    <mergeCell ref="A45:B45"/>
    <mergeCell ref="E45:F45"/>
    <mergeCell ref="G45:H45"/>
    <mergeCell ref="I45:J45"/>
    <mergeCell ref="K45:L45"/>
    <mergeCell ref="M45:N45"/>
    <mergeCell ref="O45:P45"/>
    <mergeCell ref="Q45:R45"/>
    <mergeCell ref="M44:N44"/>
    <mergeCell ref="O44:P44"/>
    <mergeCell ref="Q44:R44"/>
    <mergeCell ref="S44:T44"/>
    <mergeCell ref="U44:V44"/>
    <mergeCell ref="W44:X44"/>
    <mergeCell ref="S45:T45"/>
    <mergeCell ref="Y11:Z11"/>
    <mergeCell ref="AA11:AB11"/>
    <mergeCell ref="A44:B44"/>
    <mergeCell ref="C44:C47"/>
    <mergeCell ref="D44:D47"/>
    <mergeCell ref="E44:F44"/>
    <mergeCell ref="G44:H44"/>
    <mergeCell ref="I44:J44"/>
    <mergeCell ref="K44:L44"/>
    <mergeCell ref="K11:L11"/>
    <mergeCell ref="M11:N11"/>
    <mergeCell ref="O11:P11"/>
    <mergeCell ref="Q11:R11"/>
    <mergeCell ref="S11:T11"/>
    <mergeCell ref="U11:V11"/>
    <mergeCell ref="Y44:Z44"/>
    <mergeCell ref="I11:J11"/>
    <mergeCell ref="A1:AB1"/>
    <mergeCell ref="A2:AB2"/>
    <mergeCell ref="A4:AB4"/>
    <mergeCell ref="A5:AB5"/>
    <mergeCell ref="A6:D6"/>
    <mergeCell ref="E6:I6"/>
    <mergeCell ref="K6:O6"/>
    <mergeCell ref="Q6:U6"/>
    <mergeCell ref="W6:AA6"/>
    <mergeCell ref="A11:A12"/>
    <mergeCell ref="B11:B12"/>
    <mergeCell ref="C11:C12"/>
    <mergeCell ref="E11:F11"/>
    <mergeCell ref="G11:H11"/>
    <mergeCell ref="W11:X11"/>
  </mergeCells>
  <conditionalFormatting sqref="E13:AB13">
    <cfRule type="cellIs" dxfId="50" priority="28" operator="equal">
      <formula>0</formula>
    </cfRule>
  </conditionalFormatting>
  <conditionalFormatting sqref="AA15:AB43">
    <cfRule type="cellIs" dxfId="49" priority="1" operator="equal">
      <formula>0</formula>
    </cfRule>
  </conditionalFormatting>
  <conditionalFormatting sqref="E14:F14">
    <cfRule type="cellIs" dxfId="48" priority="24" operator="equal">
      <formula>0</formula>
    </cfRule>
  </conditionalFormatting>
  <conditionalFormatting sqref="G14:H14">
    <cfRule type="cellIs" dxfId="47" priority="23" operator="equal">
      <formula>0</formula>
    </cfRule>
  </conditionalFormatting>
  <conditionalFormatting sqref="I14:J14">
    <cfRule type="cellIs" dxfId="46" priority="22" operator="equal">
      <formula>0</formula>
    </cfRule>
  </conditionalFormatting>
  <conditionalFormatting sqref="K14:L14">
    <cfRule type="cellIs" dxfId="45" priority="21" operator="equal">
      <formula>0</formula>
    </cfRule>
  </conditionalFormatting>
  <conditionalFormatting sqref="M14:N14">
    <cfRule type="cellIs" dxfId="44" priority="20" operator="equal">
      <formula>0</formula>
    </cfRule>
  </conditionalFormatting>
  <conditionalFormatting sqref="O14:P14">
    <cfRule type="cellIs" dxfId="43" priority="19" operator="equal">
      <formula>0</formula>
    </cfRule>
  </conditionalFormatting>
  <conditionalFormatting sqref="Q14:R14">
    <cfRule type="cellIs" dxfId="42" priority="18" operator="equal">
      <formula>0</formula>
    </cfRule>
  </conditionalFormatting>
  <conditionalFormatting sqref="S14:T14">
    <cfRule type="cellIs" dxfId="41" priority="17" operator="equal">
      <formula>0</formula>
    </cfRule>
  </conditionalFormatting>
  <conditionalFormatting sqref="U14:V14">
    <cfRule type="cellIs" dxfId="40" priority="16" operator="equal">
      <formula>0</formula>
    </cfRule>
  </conditionalFormatting>
  <conditionalFormatting sqref="W14:X14">
    <cfRule type="cellIs" dxfId="39" priority="15" operator="equal">
      <formula>0</formula>
    </cfRule>
  </conditionalFormatting>
  <conditionalFormatting sqref="Y14:Z14">
    <cfRule type="cellIs" dxfId="38" priority="14" operator="equal">
      <formula>0</formula>
    </cfRule>
  </conditionalFormatting>
  <conditionalFormatting sqref="AA14:AB14">
    <cfRule type="cellIs" dxfId="37" priority="13" operator="equal">
      <formula>0</formula>
    </cfRule>
  </conditionalFormatting>
  <conditionalFormatting sqref="E15:F43">
    <cfRule type="cellIs" dxfId="36" priority="12" operator="equal">
      <formula>0</formula>
    </cfRule>
  </conditionalFormatting>
  <conditionalFormatting sqref="G15:H43">
    <cfRule type="cellIs" dxfId="35" priority="11" operator="equal">
      <formula>0</formula>
    </cfRule>
  </conditionalFormatting>
  <conditionalFormatting sqref="I15:J43">
    <cfRule type="cellIs" dxfId="34" priority="10" operator="equal">
      <formula>0</formula>
    </cfRule>
  </conditionalFormatting>
  <conditionalFormatting sqref="K15:L43">
    <cfRule type="cellIs" dxfId="33" priority="9" operator="equal">
      <formula>0</formula>
    </cfRule>
  </conditionalFormatting>
  <conditionalFormatting sqref="M15:N43">
    <cfRule type="cellIs" dxfId="32" priority="8" operator="equal">
      <formula>0</formula>
    </cfRule>
  </conditionalFormatting>
  <conditionalFormatting sqref="O15:P43">
    <cfRule type="cellIs" dxfId="31" priority="7" operator="equal">
      <formula>0</formula>
    </cfRule>
  </conditionalFormatting>
  <conditionalFormatting sqref="Q15:R43">
    <cfRule type="cellIs" dxfId="30" priority="6" operator="equal">
      <formula>0</formula>
    </cfRule>
  </conditionalFormatting>
  <conditionalFormatting sqref="S15:T43">
    <cfRule type="cellIs" dxfId="29" priority="5" operator="equal">
      <formula>0</formula>
    </cfRule>
  </conditionalFormatting>
  <conditionalFormatting sqref="U15:V43">
    <cfRule type="cellIs" dxfId="28" priority="4" operator="equal">
      <formula>0</formula>
    </cfRule>
  </conditionalFormatting>
  <conditionalFormatting sqref="W15:X43">
    <cfRule type="cellIs" dxfId="27" priority="3" operator="equal">
      <formula>0</formula>
    </cfRule>
  </conditionalFormatting>
  <conditionalFormatting sqref="Y15:Z43">
    <cfRule type="cellIs" dxfId="26" priority="2" operator="equal">
      <formula>0</formula>
    </cfRule>
  </conditionalFormatting>
  <printOptions horizontalCentered="1" verticalCentered="1"/>
  <pageMargins left="0.39370078740157483" right="0.39370078740157483" top="0.39370078740157483" bottom="0.39370078740157483" header="0" footer="0"/>
  <pageSetup paperSize="9" scale="37" pageOrder="overThenDown"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showGridLines="0" view="pageBreakPreview" zoomScaleNormal="100" zoomScaleSheetLayoutView="100" workbookViewId="0">
      <selection activeCell="D17" sqref="D17:D18"/>
    </sheetView>
  </sheetViews>
  <sheetFormatPr defaultRowHeight="15" x14ac:dyDescent="0.25"/>
  <cols>
    <col min="1" max="1" width="5.85546875" bestFit="1" customWidth="1"/>
    <col min="2" max="2" width="50.42578125" customWidth="1"/>
    <col min="3" max="3" width="12.7109375" bestFit="1" customWidth="1"/>
    <col min="4" max="4" width="15.42578125" bestFit="1" customWidth="1"/>
    <col min="5" max="5" width="11.85546875" customWidth="1"/>
    <col min="6" max="6" width="12.7109375" bestFit="1" customWidth="1"/>
    <col min="7" max="7" width="11.42578125" customWidth="1"/>
    <col min="8" max="8" width="12.7109375" bestFit="1" customWidth="1"/>
    <col min="9" max="9" width="11.42578125" customWidth="1"/>
    <col min="10" max="10" width="12.7109375" bestFit="1" customWidth="1"/>
    <col min="11" max="11" width="11.42578125" customWidth="1"/>
    <col min="12" max="12" width="12.7109375" bestFit="1" customWidth="1"/>
    <col min="13" max="13" width="11.42578125" customWidth="1"/>
    <col min="14" max="14" width="12.7109375" bestFit="1" customWidth="1"/>
    <col min="15" max="15" width="11.42578125" customWidth="1"/>
    <col min="16" max="16" width="12.7109375" bestFit="1" customWidth="1"/>
    <col min="17" max="17" width="11.42578125" customWidth="1"/>
    <col min="18" max="18" width="11.85546875" bestFit="1" customWidth="1"/>
    <col min="19" max="19" width="11.42578125" customWidth="1"/>
    <col min="20" max="20" width="11.85546875" bestFit="1" customWidth="1"/>
    <col min="21" max="21" width="11.42578125" customWidth="1"/>
    <col min="22" max="22" width="11.85546875" bestFit="1" customWidth="1"/>
    <col min="23" max="23" width="11.42578125" customWidth="1"/>
    <col min="24" max="24" width="11.85546875" bestFit="1" customWidth="1"/>
    <col min="25" max="25" width="11.42578125" customWidth="1"/>
    <col min="26" max="26" width="11.85546875" bestFit="1" customWidth="1"/>
    <col min="27" max="28" width="11.42578125" customWidth="1"/>
  </cols>
  <sheetData>
    <row r="1" spans="1:28" ht="15" customHeight="1" x14ac:dyDescent="0.25">
      <c r="A1" s="36" t="s">
        <v>20</v>
      </c>
      <c r="B1" s="36"/>
      <c r="C1" s="36"/>
      <c r="D1" s="36"/>
      <c r="E1" s="36"/>
      <c r="F1" s="36"/>
      <c r="G1" s="36"/>
      <c r="H1" s="36"/>
      <c r="I1" s="36"/>
      <c r="J1" s="36"/>
      <c r="K1" s="36"/>
      <c r="L1" s="36"/>
      <c r="M1" s="36"/>
      <c r="N1" s="36"/>
      <c r="O1" s="36"/>
      <c r="P1" s="36"/>
      <c r="Q1" s="36"/>
      <c r="R1" s="36"/>
      <c r="S1" s="36"/>
      <c r="T1" s="36"/>
      <c r="U1" s="36"/>
      <c r="V1" s="36"/>
      <c r="W1" s="36"/>
      <c r="X1" s="36"/>
      <c r="Y1" s="36"/>
      <c r="Z1" s="36"/>
      <c r="AA1" s="36"/>
      <c r="AB1" s="36"/>
    </row>
    <row r="2" spans="1:28" ht="15" customHeight="1" x14ac:dyDescent="0.25">
      <c r="A2" s="36" t="s">
        <v>21</v>
      </c>
      <c r="B2" s="36"/>
      <c r="C2" s="36"/>
      <c r="D2" s="36"/>
      <c r="E2" s="36"/>
      <c r="F2" s="36"/>
      <c r="G2" s="36"/>
      <c r="H2" s="36"/>
      <c r="I2" s="36"/>
      <c r="J2" s="36"/>
      <c r="K2" s="36"/>
      <c r="L2" s="36"/>
      <c r="M2" s="36"/>
      <c r="N2" s="36"/>
      <c r="O2" s="36"/>
      <c r="P2" s="36"/>
      <c r="Q2" s="36"/>
      <c r="R2" s="36"/>
      <c r="S2" s="36"/>
      <c r="T2" s="36"/>
      <c r="U2" s="36"/>
      <c r="V2" s="36"/>
      <c r="W2" s="36"/>
      <c r="X2" s="36"/>
      <c r="Y2" s="36"/>
      <c r="Z2" s="36"/>
      <c r="AA2" s="36"/>
      <c r="AB2" s="36"/>
    </row>
    <row r="3" spans="1:28" x14ac:dyDescent="0.25">
      <c r="A3" s="18"/>
      <c r="B3" s="18"/>
      <c r="C3" s="18"/>
      <c r="D3" s="18"/>
      <c r="E3" s="18"/>
      <c r="F3" s="18"/>
      <c r="G3" s="18"/>
      <c r="H3" s="18"/>
      <c r="I3" s="18"/>
    </row>
    <row r="4" spans="1:28" ht="15" customHeight="1" x14ac:dyDescent="0.25">
      <c r="A4" s="37" t="s">
        <v>25</v>
      </c>
      <c r="B4" s="37"/>
      <c r="C4" s="37"/>
      <c r="D4" s="37"/>
      <c r="E4" s="37"/>
      <c r="F4" s="37"/>
      <c r="G4" s="37"/>
      <c r="H4" s="37"/>
      <c r="I4" s="37"/>
      <c r="J4" s="37"/>
      <c r="K4" s="37"/>
      <c r="L4" s="37"/>
      <c r="M4" s="37"/>
      <c r="N4" s="37"/>
      <c r="O4" s="37"/>
      <c r="P4" s="37"/>
      <c r="Q4" s="37"/>
      <c r="R4" s="37"/>
      <c r="S4" s="37"/>
      <c r="T4" s="37"/>
      <c r="U4" s="37"/>
      <c r="V4" s="37"/>
      <c r="W4" s="37"/>
      <c r="X4" s="37"/>
      <c r="Y4" s="37"/>
      <c r="Z4" s="37"/>
      <c r="AA4" s="37"/>
      <c r="AB4" s="37"/>
    </row>
    <row r="5" spans="1:28" ht="15" customHeight="1" x14ac:dyDescent="0.25">
      <c r="A5" s="38" t="s">
        <v>29</v>
      </c>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1:28" ht="15" customHeight="1" x14ac:dyDescent="0.25">
      <c r="A6" s="39" t="s">
        <v>22</v>
      </c>
      <c r="B6" s="39"/>
      <c r="C6" s="39"/>
      <c r="D6" s="39"/>
      <c r="E6" s="39"/>
      <c r="F6" s="39"/>
      <c r="G6" s="39"/>
      <c r="H6" s="39"/>
      <c r="I6" s="39"/>
      <c r="K6" s="39"/>
      <c r="L6" s="39"/>
      <c r="M6" s="39"/>
      <c r="N6" s="39"/>
      <c r="O6" s="39"/>
      <c r="Q6" s="39"/>
      <c r="R6" s="39"/>
      <c r="S6" s="39"/>
      <c r="T6" s="39"/>
      <c r="U6" s="39"/>
      <c r="W6" s="39"/>
      <c r="X6" s="39"/>
      <c r="Y6" s="39"/>
      <c r="Z6" s="39"/>
      <c r="AA6" s="39"/>
    </row>
    <row r="7" spans="1:28" x14ac:dyDescent="0.25">
      <c r="A7" s="7"/>
      <c r="B7" s="7"/>
      <c r="C7" s="7"/>
      <c r="D7" s="7"/>
      <c r="E7" s="7"/>
      <c r="F7" s="7"/>
      <c r="G7" s="7"/>
      <c r="H7" s="7"/>
      <c r="I7" s="7"/>
      <c r="K7" s="7"/>
      <c r="L7" s="7"/>
      <c r="M7" s="7"/>
      <c r="N7" s="7"/>
      <c r="O7" s="7"/>
      <c r="Q7" s="7"/>
      <c r="R7" s="7"/>
      <c r="S7" s="7"/>
      <c r="T7" s="7"/>
      <c r="U7" s="7"/>
      <c r="W7" s="7"/>
      <c r="X7" s="7"/>
      <c r="Y7" s="7"/>
      <c r="Z7" s="7"/>
      <c r="AA7" s="7"/>
    </row>
    <row r="8" spans="1:28" x14ac:dyDescent="0.25">
      <c r="A8" s="17" t="s">
        <v>26</v>
      </c>
      <c r="B8" s="18" t="s">
        <v>27</v>
      </c>
      <c r="C8" s="18"/>
      <c r="D8" s="18"/>
      <c r="E8" s="18"/>
      <c r="F8" s="18"/>
      <c r="G8" s="18"/>
      <c r="H8" s="18"/>
      <c r="I8" s="18"/>
      <c r="K8" s="18"/>
      <c r="L8" s="18"/>
      <c r="M8" s="18"/>
      <c r="N8" s="18"/>
      <c r="O8" s="18"/>
      <c r="Q8" s="18"/>
      <c r="R8" s="18"/>
      <c r="S8" s="18"/>
      <c r="T8" s="18"/>
      <c r="U8" s="18"/>
      <c r="W8" s="18"/>
      <c r="X8" s="18"/>
      <c r="Y8" s="18"/>
      <c r="Z8" s="18"/>
      <c r="AA8" s="18"/>
    </row>
    <row r="9" spans="1:28" x14ac:dyDescent="0.25">
      <c r="A9" s="1">
        <v>3</v>
      </c>
      <c r="B9" s="7" t="s">
        <v>28</v>
      </c>
      <c r="C9" s="7"/>
      <c r="D9" s="7"/>
      <c r="E9" s="7"/>
      <c r="F9" s="7"/>
      <c r="G9" s="7"/>
      <c r="H9" s="7"/>
      <c r="I9" s="7"/>
      <c r="K9" s="7"/>
      <c r="L9" s="7"/>
      <c r="M9" s="7"/>
      <c r="N9" s="7"/>
      <c r="O9" s="7"/>
      <c r="Q9" s="7"/>
      <c r="R9" s="7"/>
      <c r="S9" s="7"/>
      <c r="T9" s="7"/>
      <c r="U9" s="7"/>
      <c r="W9" s="7"/>
      <c r="X9" s="7"/>
      <c r="Y9" s="7"/>
      <c r="Z9" s="7"/>
      <c r="AA9" s="7"/>
    </row>
    <row r="10" spans="1:28" x14ac:dyDescent="0.25">
      <c r="A10" s="7"/>
      <c r="B10" s="7"/>
      <c r="C10" s="7"/>
      <c r="D10" s="7"/>
      <c r="E10" s="7"/>
      <c r="F10" s="7"/>
      <c r="G10" s="7"/>
      <c r="H10" s="7"/>
      <c r="I10" s="7"/>
      <c r="K10" s="7"/>
      <c r="L10" s="7"/>
      <c r="M10" s="7"/>
      <c r="N10" s="7"/>
      <c r="O10" s="7"/>
      <c r="Q10" s="7"/>
      <c r="R10" s="7"/>
      <c r="S10" s="7"/>
      <c r="T10" s="7"/>
      <c r="U10" s="7"/>
      <c r="W10" s="7"/>
      <c r="X10" s="7"/>
      <c r="Y10" s="7"/>
      <c r="Z10" s="7"/>
      <c r="AA10" s="7"/>
    </row>
    <row r="11" spans="1:28" ht="30" x14ac:dyDescent="0.25">
      <c r="A11" s="40" t="s">
        <v>0</v>
      </c>
      <c r="B11" s="40" t="s">
        <v>1</v>
      </c>
      <c r="C11" s="40" t="s">
        <v>2</v>
      </c>
      <c r="D11" s="11" t="s">
        <v>19</v>
      </c>
      <c r="E11" s="27" t="s">
        <v>7</v>
      </c>
      <c r="F11" s="28"/>
      <c r="G11" s="27" t="s">
        <v>8</v>
      </c>
      <c r="H11" s="28"/>
      <c r="I11" s="27" t="s">
        <v>9</v>
      </c>
      <c r="J11" s="28"/>
      <c r="K11" s="27" t="s">
        <v>10</v>
      </c>
      <c r="L11" s="28"/>
      <c r="M11" s="27" t="s">
        <v>11</v>
      </c>
      <c r="N11" s="28"/>
      <c r="O11" s="27" t="s">
        <v>12</v>
      </c>
      <c r="P11" s="28"/>
      <c r="Q11" s="27" t="s">
        <v>13</v>
      </c>
      <c r="R11" s="28"/>
      <c r="S11" s="27" t="s">
        <v>14</v>
      </c>
      <c r="T11" s="28"/>
      <c r="U11" s="27" t="s">
        <v>15</v>
      </c>
      <c r="V11" s="28"/>
      <c r="W11" s="27" t="s">
        <v>16</v>
      </c>
      <c r="X11" s="28"/>
      <c r="Y11" s="27" t="s">
        <v>17</v>
      </c>
      <c r="Z11" s="28"/>
      <c r="AA11" s="27" t="s">
        <v>18</v>
      </c>
      <c r="AB11" s="28"/>
    </row>
    <row r="12" spans="1:28" x14ac:dyDescent="0.25">
      <c r="A12" s="41"/>
      <c r="B12" s="41"/>
      <c r="C12" s="41"/>
      <c r="D12" s="11"/>
      <c r="E12" s="8" t="s">
        <v>23</v>
      </c>
      <c r="F12" s="12" t="s">
        <v>24</v>
      </c>
      <c r="G12" s="8" t="s">
        <v>23</v>
      </c>
      <c r="H12" s="12" t="s">
        <v>24</v>
      </c>
      <c r="I12" s="8" t="s">
        <v>23</v>
      </c>
      <c r="J12" s="12" t="s">
        <v>24</v>
      </c>
      <c r="K12" s="8" t="s">
        <v>23</v>
      </c>
      <c r="L12" s="12" t="s">
        <v>24</v>
      </c>
      <c r="M12" s="8" t="s">
        <v>23</v>
      </c>
      <c r="N12" s="12" t="s">
        <v>24</v>
      </c>
      <c r="O12" s="8" t="s">
        <v>23</v>
      </c>
      <c r="P12" s="12" t="s">
        <v>24</v>
      </c>
      <c r="Q12" s="8" t="s">
        <v>23</v>
      </c>
      <c r="R12" s="12" t="s">
        <v>24</v>
      </c>
      <c r="S12" s="8" t="s">
        <v>23</v>
      </c>
      <c r="T12" s="12" t="s">
        <v>24</v>
      </c>
      <c r="U12" s="8" t="s">
        <v>23</v>
      </c>
      <c r="V12" s="12" t="s">
        <v>24</v>
      </c>
      <c r="W12" s="8" t="s">
        <v>23</v>
      </c>
      <c r="X12" s="12" t="s">
        <v>24</v>
      </c>
      <c r="Y12" s="8" t="s">
        <v>23</v>
      </c>
      <c r="Z12" s="12" t="s">
        <v>24</v>
      </c>
      <c r="AA12" s="8" t="s">
        <v>23</v>
      </c>
      <c r="AB12" s="12" t="s">
        <v>24</v>
      </c>
    </row>
    <row r="13" spans="1:28" ht="99" customHeight="1" x14ac:dyDescent="0.25">
      <c r="A13" s="4">
        <v>1</v>
      </c>
      <c r="B13" s="45" t="s">
        <v>32</v>
      </c>
      <c r="C13" s="13">
        <v>17400</v>
      </c>
      <c r="D13" s="5">
        <f>C13/$C$42</f>
        <v>6.8087989090895418E-2</v>
      </c>
      <c r="E13" s="2">
        <f>F13/$C$42</f>
        <v>5.6739990909079512E-3</v>
      </c>
      <c r="F13" s="6">
        <f>$C13/12</f>
        <v>1450</v>
      </c>
      <c r="G13" s="2">
        <f>H13/$C$42</f>
        <v>5.6739990909079512E-3</v>
      </c>
      <c r="H13" s="6">
        <f>$C$13/12</f>
        <v>1450</v>
      </c>
      <c r="I13" s="2">
        <f>J13/$C$42</f>
        <v>5.6739990909079512E-3</v>
      </c>
      <c r="J13" s="6">
        <f>$C$13/12</f>
        <v>1450</v>
      </c>
      <c r="K13" s="2">
        <f>L13/$C$42</f>
        <v>5.6739990909079512E-3</v>
      </c>
      <c r="L13" s="6">
        <f>$C$13/12</f>
        <v>1450</v>
      </c>
      <c r="M13" s="2">
        <f>N13/$C$42</f>
        <v>5.6739990909079512E-3</v>
      </c>
      <c r="N13" s="6">
        <f>$C$13/12</f>
        <v>1450</v>
      </c>
      <c r="O13" s="2">
        <f>P13/$C$42</f>
        <v>5.6739990909079512E-3</v>
      </c>
      <c r="P13" s="6">
        <f>$C$13/12</f>
        <v>1450</v>
      </c>
      <c r="Q13" s="2">
        <f>R13/$C$42</f>
        <v>5.6739990909079512E-3</v>
      </c>
      <c r="R13" s="6">
        <f>$C$13/12</f>
        <v>1450</v>
      </c>
      <c r="S13" s="2">
        <f>T13/$C$42</f>
        <v>5.6739990909079512E-3</v>
      </c>
      <c r="T13" s="6">
        <f>$C$13/12</f>
        <v>1450</v>
      </c>
      <c r="U13" s="2">
        <f>V13/$C$42</f>
        <v>5.6739990909079512E-3</v>
      </c>
      <c r="V13" s="6">
        <f>$C$13/12</f>
        <v>1450</v>
      </c>
      <c r="W13" s="2">
        <f>X13/$C$42</f>
        <v>5.6739990909079512E-3</v>
      </c>
      <c r="X13" s="6">
        <f>$C$13/12</f>
        <v>1450</v>
      </c>
      <c r="Y13" s="2">
        <f>Z13/$C$42</f>
        <v>5.6739990909079512E-3</v>
      </c>
      <c r="Z13" s="6">
        <f>$C$13/12</f>
        <v>1450</v>
      </c>
      <c r="AA13" s="2">
        <f>AB13/$C$42</f>
        <v>5.6739990909079512E-3</v>
      </c>
      <c r="AB13" s="6">
        <f>$C$13/12</f>
        <v>1450</v>
      </c>
    </row>
    <row r="14" spans="1:28" ht="85.5" x14ac:dyDescent="0.25">
      <c r="A14" s="4">
        <v>2</v>
      </c>
      <c r="B14" s="45" t="s">
        <v>33</v>
      </c>
      <c r="C14" s="13">
        <v>17400</v>
      </c>
      <c r="D14" s="5">
        <f>C14/$C$42</f>
        <v>6.8087989090895418E-2</v>
      </c>
      <c r="E14" s="2">
        <f>F14/$C$42</f>
        <v>5.6739990909079512E-3</v>
      </c>
      <c r="F14" s="6">
        <f>$C14/12</f>
        <v>1450</v>
      </c>
      <c r="G14" s="2">
        <f>H14/$C$42</f>
        <v>5.6739990909079512E-3</v>
      </c>
      <c r="H14" s="6">
        <f>$C14/12</f>
        <v>1450</v>
      </c>
      <c r="I14" s="2">
        <f>J14/$C$42</f>
        <v>5.6739990909079512E-3</v>
      </c>
      <c r="J14" s="6">
        <f>$C14/12</f>
        <v>1450</v>
      </c>
      <c r="K14" s="2">
        <f>L14/$C$42</f>
        <v>5.6739990909079512E-3</v>
      </c>
      <c r="L14" s="6">
        <f>$C14/12</f>
        <v>1450</v>
      </c>
      <c r="M14" s="2">
        <f>N14/$C$42</f>
        <v>5.6739990909079512E-3</v>
      </c>
      <c r="N14" s="6">
        <f>$C14/12</f>
        <v>1450</v>
      </c>
      <c r="O14" s="2">
        <f>P14/$C$42</f>
        <v>5.6739990909079512E-3</v>
      </c>
      <c r="P14" s="6">
        <f>$C14/12</f>
        <v>1450</v>
      </c>
      <c r="Q14" s="2">
        <f>R14/$C$42</f>
        <v>5.6739990909079512E-3</v>
      </c>
      <c r="R14" s="6">
        <f>$C14/12</f>
        <v>1450</v>
      </c>
      <c r="S14" s="2">
        <f>T14/$C$42</f>
        <v>5.6739990909079512E-3</v>
      </c>
      <c r="T14" s="6">
        <f>$C14/12</f>
        <v>1450</v>
      </c>
      <c r="U14" s="2">
        <f>V14/$C$42</f>
        <v>5.6739990909079512E-3</v>
      </c>
      <c r="V14" s="6">
        <f>$C14/12</f>
        <v>1450</v>
      </c>
      <c r="W14" s="2">
        <f>X14/$C$42</f>
        <v>5.6739990909079512E-3</v>
      </c>
      <c r="X14" s="6">
        <f>$C14/12</f>
        <v>1450</v>
      </c>
      <c r="Y14" s="2">
        <f>Z14/$C$42</f>
        <v>5.6739990909079512E-3</v>
      </c>
      <c r="Z14" s="6">
        <f>$C14/12</f>
        <v>1450</v>
      </c>
      <c r="AA14" s="2">
        <f>AB14/$C$42</f>
        <v>5.6739990909079512E-3</v>
      </c>
      <c r="AB14" s="6">
        <f>$C14/12</f>
        <v>1450</v>
      </c>
    </row>
    <row r="15" spans="1:28" ht="85.5" x14ac:dyDescent="0.25">
      <c r="A15" s="4">
        <v>3</v>
      </c>
      <c r="B15" s="45" t="s">
        <v>34</v>
      </c>
      <c r="C15" s="13">
        <v>17400</v>
      </c>
      <c r="D15" s="5">
        <f>C15/$C$42</f>
        <v>6.8087989090895418E-2</v>
      </c>
      <c r="E15" s="2">
        <f>F15/$C$42</f>
        <v>5.6739990909079512E-3</v>
      </c>
      <c r="F15" s="6">
        <f>$C15/12</f>
        <v>1450</v>
      </c>
      <c r="G15" s="2">
        <f>H15/$C$42</f>
        <v>5.6739990909079512E-3</v>
      </c>
      <c r="H15" s="6">
        <f>$C15/12</f>
        <v>1450</v>
      </c>
      <c r="I15" s="2">
        <f>J15/$C$42</f>
        <v>5.6739990909079512E-3</v>
      </c>
      <c r="J15" s="6">
        <f>$C15/12</f>
        <v>1450</v>
      </c>
      <c r="K15" s="2">
        <f>L15/$C$42</f>
        <v>5.6739990909079512E-3</v>
      </c>
      <c r="L15" s="6">
        <f>$C15/12</f>
        <v>1450</v>
      </c>
      <c r="M15" s="2">
        <f>N15/$C$42</f>
        <v>5.6739990909079512E-3</v>
      </c>
      <c r="N15" s="6">
        <f>$C15/12</f>
        <v>1450</v>
      </c>
      <c r="O15" s="2">
        <f>P15/$C$42</f>
        <v>5.6739990909079512E-3</v>
      </c>
      <c r="P15" s="6">
        <f>$C15/12</f>
        <v>1450</v>
      </c>
      <c r="Q15" s="2">
        <f>R15/$C$42</f>
        <v>5.6739990909079512E-3</v>
      </c>
      <c r="R15" s="6">
        <f>$C15/12</f>
        <v>1450</v>
      </c>
      <c r="S15" s="2">
        <f>T15/$C$42</f>
        <v>5.6739990909079512E-3</v>
      </c>
      <c r="T15" s="6">
        <f>$C15/12</f>
        <v>1450</v>
      </c>
      <c r="U15" s="2">
        <f>V15/$C$42</f>
        <v>5.6739990909079512E-3</v>
      </c>
      <c r="V15" s="6">
        <f>$C15/12</f>
        <v>1450</v>
      </c>
      <c r="W15" s="2">
        <f>X15/$C$42</f>
        <v>5.6739990909079512E-3</v>
      </c>
      <c r="X15" s="6">
        <f>$C15/12</f>
        <v>1450</v>
      </c>
      <c r="Y15" s="2">
        <f>Z15/$C$42</f>
        <v>5.6739990909079512E-3</v>
      </c>
      <c r="Z15" s="6">
        <f>$C15/12</f>
        <v>1450</v>
      </c>
      <c r="AA15" s="2">
        <f>AB15/$C$42</f>
        <v>5.6739990909079512E-3</v>
      </c>
      <c r="AB15" s="6">
        <f>$C15/12</f>
        <v>1450</v>
      </c>
    </row>
    <row r="16" spans="1:28" ht="114" x14ac:dyDescent="0.25">
      <c r="A16" s="4">
        <v>4</v>
      </c>
      <c r="B16" s="45" t="s">
        <v>35</v>
      </c>
      <c r="C16" s="13">
        <v>18000</v>
      </c>
      <c r="D16" s="5">
        <f>C16/$C$42</f>
        <v>7.0435850783684917E-2</v>
      </c>
      <c r="E16" s="2">
        <f>F16/$C$42</f>
        <v>5.8696542319737425E-3</v>
      </c>
      <c r="F16" s="6">
        <f t="shared" ref="F16:F41" si="0">$C16/12</f>
        <v>1500</v>
      </c>
      <c r="G16" s="2">
        <f>H16/$C$42</f>
        <v>5.8696542319737425E-3</v>
      </c>
      <c r="H16" s="6">
        <f t="shared" ref="H16:H41" si="1">$C16/12</f>
        <v>1500</v>
      </c>
      <c r="I16" s="2">
        <f>J16/$C$42</f>
        <v>5.8696542319737425E-3</v>
      </c>
      <c r="J16" s="6">
        <f t="shared" ref="J16:J41" si="2">$C16/12</f>
        <v>1500</v>
      </c>
      <c r="K16" s="2">
        <f>L16/$C$42</f>
        <v>5.8696542319737425E-3</v>
      </c>
      <c r="L16" s="6">
        <f t="shared" ref="L16:L41" si="3">$C16/12</f>
        <v>1500</v>
      </c>
      <c r="M16" s="2">
        <f>N16/$C$42</f>
        <v>5.8696542319737425E-3</v>
      </c>
      <c r="N16" s="6">
        <f t="shared" ref="N16:N41" si="4">$C16/12</f>
        <v>1500</v>
      </c>
      <c r="O16" s="2">
        <f>P16/$C$42</f>
        <v>5.8696542319737425E-3</v>
      </c>
      <c r="P16" s="6">
        <f t="shared" ref="P16:P41" si="5">$C16/12</f>
        <v>1500</v>
      </c>
      <c r="Q16" s="2">
        <f>R16/$C$42</f>
        <v>5.8696542319737425E-3</v>
      </c>
      <c r="R16" s="6">
        <f t="shared" ref="R16:R41" si="6">$C16/12</f>
        <v>1500</v>
      </c>
      <c r="S16" s="2">
        <f>T16/$C$42</f>
        <v>5.8696542319737425E-3</v>
      </c>
      <c r="T16" s="6">
        <f t="shared" ref="T16:T41" si="7">$C16/12</f>
        <v>1500</v>
      </c>
      <c r="U16" s="2">
        <f>V16/$C$42</f>
        <v>5.8696542319737425E-3</v>
      </c>
      <c r="V16" s="6">
        <f t="shared" ref="V16:V41" si="8">$C16/12</f>
        <v>1500</v>
      </c>
      <c r="W16" s="2">
        <f>X16/$C$42</f>
        <v>5.8696542319737425E-3</v>
      </c>
      <c r="X16" s="6">
        <f t="shared" ref="X16:X41" si="9">$C16/12</f>
        <v>1500</v>
      </c>
      <c r="Y16" s="2">
        <f>Z16/$C$42</f>
        <v>5.8696542319737425E-3</v>
      </c>
      <c r="Z16" s="6">
        <f t="shared" ref="Z16:Z41" si="10">$C16/12</f>
        <v>1500</v>
      </c>
      <c r="AA16" s="2">
        <f>AB16/$C$42</f>
        <v>5.8696542319737425E-3</v>
      </c>
      <c r="AB16" s="6">
        <f t="shared" ref="AB16:AB41" si="11">$C16/12</f>
        <v>1500</v>
      </c>
    </row>
    <row r="17" spans="1:28" ht="114" x14ac:dyDescent="0.25">
      <c r="A17" s="4">
        <v>5</v>
      </c>
      <c r="B17" s="45" t="s">
        <v>35</v>
      </c>
      <c r="C17" s="13">
        <v>18000</v>
      </c>
      <c r="D17" s="5">
        <f>C17/$C$42</f>
        <v>7.0435850783684917E-2</v>
      </c>
      <c r="E17" s="2">
        <f>F17/$C$42</f>
        <v>5.8696542319737425E-3</v>
      </c>
      <c r="F17" s="6">
        <f t="shared" si="0"/>
        <v>1500</v>
      </c>
      <c r="G17" s="2">
        <f>H17/$C$42</f>
        <v>5.8696542319737425E-3</v>
      </c>
      <c r="H17" s="6">
        <f t="shared" si="1"/>
        <v>1500</v>
      </c>
      <c r="I17" s="2">
        <f>J17/$C$42</f>
        <v>5.8696542319737425E-3</v>
      </c>
      <c r="J17" s="6">
        <f t="shared" si="2"/>
        <v>1500</v>
      </c>
      <c r="K17" s="2">
        <f>L17/$C$42</f>
        <v>5.8696542319737425E-3</v>
      </c>
      <c r="L17" s="6">
        <f t="shared" si="3"/>
        <v>1500</v>
      </c>
      <c r="M17" s="2">
        <f>N17/$C$42</f>
        <v>5.8696542319737425E-3</v>
      </c>
      <c r="N17" s="6">
        <f t="shared" si="4"/>
        <v>1500</v>
      </c>
      <c r="O17" s="2">
        <f>P17/$C$42</f>
        <v>5.8696542319737425E-3</v>
      </c>
      <c r="P17" s="6">
        <f t="shared" si="5"/>
        <v>1500</v>
      </c>
      <c r="Q17" s="2">
        <f>R17/$C$42</f>
        <v>5.8696542319737425E-3</v>
      </c>
      <c r="R17" s="6">
        <f t="shared" si="6"/>
        <v>1500</v>
      </c>
      <c r="S17" s="2">
        <f>T17/$C$42</f>
        <v>5.8696542319737425E-3</v>
      </c>
      <c r="T17" s="6">
        <f t="shared" si="7"/>
        <v>1500</v>
      </c>
      <c r="U17" s="2">
        <f>V17/$C$42</f>
        <v>5.8696542319737425E-3</v>
      </c>
      <c r="V17" s="6">
        <f t="shared" si="8"/>
        <v>1500</v>
      </c>
      <c r="W17" s="2">
        <f>X17/$C$42</f>
        <v>5.8696542319737425E-3</v>
      </c>
      <c r="X17" s="6">
        <f t="shared" si="9"/>
        <v>1500</v>
      </c>
      <c r="Y17" s="2">
        <f>Z17/$C$42</f>
        <v>5.8696542319737425E-3</v>
      </c>
      <c r="Z17" s="6">
        <f t="shared" si="10"/>
        <v>1500</v>
      </c>
      <c r="AA17" s="2">
        <f>AB17/$C$42</f>
        <v>5.8696542319737425E-3</v>
      </c>
      <c r="AB17" s="6">
        <f t="shared" si="11"/>
        <v>1500</v>
      </c>
    </row>
    <row r="18" spans="1:28" ht="114" x14ac:dyDescent="0.25">
      <c r="A18" s="4">
        <v>6</v>
      </c>
      <c r="B18" s="45" t="s">
        <v>35</v>
      </c>
      <c r="C18" s="13">
        <v>18000</v>
      </c>
      <c r="D18" s="5">
        <f>C18/$C$42</f>
        <v>7.0435850783684917E-2</v>
      </c>
      <c r="E18" s="2">
        <f>F18/$C$42</f>
        <v>5.8696542319737425E-3</v>
      </c>
      <c r="F18" s="6">
        <f t="shared" si="0"/>
        <v>1500</v>
      </c>
      <c r="G18" s="2">
        <f>H18/$C$42</f>
        <v>5.8696542319737425E-3</v>
      </c>
      <c r="H18" s="6">
        <f t="shared" si="1"/>
        <v>1500</v>
      </c>
      <c r="I18" s="2">
        <f>J18/$C$42</f>
        <v>5.8696542319737425E-3</v>
      </c>
      <c r="J18" s="6">
        <f t="shared" si="2"/>
        <v>1500</v>
      </c>
      <c r="K18" s="2">
        <f>L18/$C$42</f>
        <v>5.8696542319737425E-3</v>
      </c>
      <c r="L18" s="6">
        <f t="shared" si="3"/>
        <v>1500</v>
      </c>
      <c r="M18" s="2">
        <f>N18/$C$42</f>
        <v>5.8696542319737425E-3</v>
      </c>
      <c r="N18" s="6">
        <f t="shared" si="4"/>
        <v>1500</v>
      </c>
      <c r="O18" s="2">
        <f>P18/$C$42</f>
        <v>5.8696542319737425E-3</v>
      </c>
      <c r="P18" s="6">
        <f t="shared" si="5"/>
        <v>1500</v>
      </c>
      <c r="Q18" s="2">
        <f>R18/$C$42</f>
        <v>5.8696542319737425E-3</v>
      </c>
      <c r="R18" s="6">
        <f t="shared" si="6"/>
        <v>1500</v>
      </c>
      <c r="S18" s="2">
        <f>T18/$C$42</f>
        <v>5.8696542319737425E-3</v>
      </c>
      <c r="T18" s="6">
        <f t="shared" si="7"/>
        <v>1500</v>
      </c>
      <c r="U18" s="2">
        <f>V18/$C$42</f>
        <v>5.8696542319737425E-3</v>
      </c>
      <c r="V18" s="6">
        <f t="shared" si="8"/>
        <v>1500</v>
      </c>
      <c r="W18" s="2">
        <f>X18/$C$42</f>
        <v>5.8696542319737425E-3</v>
      </c>
      <c r="X18" s="6">
        <f t="shared" si="9"/>
        <v>1500</v>
      </c>
      <c r="Y18" s="2">
        <f>Z18/$C$42</f>
        <v>5.8696542319737425E-3</v>
      </c>
      <c r="Z18" s="6">
        <f t="shared" si="10"/>
        <v>1500</v>
      </c>
      <c r="AA18" s="2">
        <f>AB18/$C$42</f>
        <v>5.8696542319737425E-3</v>
      </c>
      <c r="AB18" s="6">
        <f t="shared" si="11"/>
        <v>1500</v>
      </c>
    </row>
    <row r="19" spans="1:28" ht="114" x14ac:dyDescent="0.25">
      <c r="A19" s="4">
        <v>7</v>
      </c>
      <c r="B19" s="45" t="s">
        <v>35</v>
      </c>
      <c r="C19" s="13">
        <v>18000</v>
      </c>
      <c r="D19" s="5">
        <f>C19/$C$42</f>
        <v>7.0435850783684917E-2</v>
      </c>
      <c r="E19" s="2">
        <f>F19/$C$42</f>
        <v>5.8696542319737425E-3</v>
      </c>
      <c r="F19" s="6">
        <f t="shared" si="0"/>
        <v>1500</v>
      </c>
      <c r="G19" s="2">
        <f>H19/$C$42</f>
        <v>5.8696542319737425E-3</v>
      </c>
      <c r="H19" s="6">
        <f t="shared" si="1"/>
        <v>1500</v>
      </c>
      <c r="I19" s="2">
        <f>J19/$C$42</f>
        <v>5.8696542319737425E-3</v>
      </c>
      <c r="J19" s="6">
        <f t="shared" si="2"/>
        <v>1500</v>
      </c>
      <c r="K19" s="2">
        <f>L19/$C$42</f>
        <v>5.8696542319737425E-3</v>
      </c>
      <c r="L19" s="6">
        <f t="shared" si="3"/>
        <v>1500</v>
      </c>
      <c r="M19" s="2">
        <f>N19/$C$42</f>
        <v>5.8696542319737425E-3</v>
      </c>
      <c r="N19" s="6">
        <f t="shared" si="4"/>
        <v>1500</v>
      </c>
      <c r="O19" s="2">
        <f>P19/$C$42</f>
        <v>5.8696542319737425E-3</v>
      </c>
      <c r="P19" s="6">
        <f t="shared" si="5"/>
        <v>1500</v>
      </c>
      <c r="Q19" s="2">
        <f>R19/$C$42</f>
        <v>5.8696542319737425E-3</v>
      </c>
      <c r="R19" s="6">
        <f t="shared" si="6"/>
        <v>1500</v>
      </c>
      <c r="S19" s="2">
        <f>T19/$C$42</f>
        <v>5.8696542319737425E-3</v>
      </c>
      <c r="T19" s="6">
        <f t="shared" si="7"/>
        <v>1500</v>
      </c>
      <c r="U19" s="2">
        <f>V19/$C$42</f>
        <v>5.8696542319737425E-3</v>
      </c>
      <c r="V19" s="6">
        <f t="shared" si="8"/>
        <v>1500</v>
      </c>
      <c r="W19" s="2">
        <f>X19/$C$42</f>
        <v>5.8696542319737425E-3</v>
      </c>
      <c r="X19" s="6">
        <f t="shared" si="9"/>
        <v>1500</v>
      </c>
      <c r="Y19" s="2">
        <f>Z19/$C$42</f>
        <v>5.8696542319737425E-3</v>
      </c>
      <c r="Z19" s="6">
        <f t="shared" si="10"/>
        <v>1500</v>
      </c>
      <c r="AA19" s="2">
        <f>AB19/$C$42</f>
        <v>5.8696542319737425E-3</v>
      </c>
      <c r="AB19" s="6">
        <f t="shared" si="11"/>
        <v>1500</v>
      </c>
    </row>
    <row r="20" spans="1:28" ht="71.25" x14ac:dyDescent="0.25">
      <c r="A20" s="4">
        <v>8</v>
      </c>
      <c r="B20" s="45" t="s">
        <v>36</v>
      </c>
      <c r="C20" s="13">
        <v>17800</v>
      </c>
      <c r="D20" s="5">
        <f>C20/$C$42</f>
        <v>6.9653230219421755E-2</v>
      </c>
      <c r="E20" s="2">
        <f>F20/$C$42</f>
        <v>5.804435851618479E-3</v>
      </c>
      <c r="F20" s="6">
        <f t="shared" si="0"/>
        <v>1483.3333333333333</v>
      </c>
      <c r="G20" s="2">
        <f>H20/$C$42</f>
        <v>5.804435851618479E-3</v>
      </c>
      <c r="H20" s="6">
        <f t="shared" si="1"/>
        <v>1483.3333333333333</v>
      </c>
      <c r="I20" s="2">
        <f>J20/$C$42</f>
        <v>5.804435851618479E-3</v>
      </c>
      <c r="J20" s="6">
        <f t="shared" si="2"/>
        <v>1483.3333333333333</v>
      </c>
      <c r="K20" s="2">
        <f>L20/$C$42</f>
        <v>5.804435851618479E-3</v>
      </c>
      <c r="L20" s="6">
        <f t="shared" si="3"/>
        <v>1483.3333333333333</v>
      </c>
      <c r="M20" s="2">
        <f>N20/$C$42</f>
        <v>5.804435851618479E-3</v>
      </c>
      <c r="N20" s="6">
        <f t="shared" si="4"/>
        <v>1483.3333333333333</v>
      </c>
      <c r="O20" s="2">
        <f>P20/$C$42</f>
        <v>5.804435851618479E-3</v>
      </c>
      <c r="P20" s="6">
        <f t="shared" si="5"/>
        <v>1483.3333333333333</v>
      </c>
      <c r="Q20" s="2">
        <f>R20/$C$42</f>
        <v>5.804435851618479E-3</v>
      </c>
      <c r="R20" s="6">
        <f t="shared" si="6"/>
        <v>1483.3333333333333</v>
      </c>
      <c r="S20" s="2">
        <f>T20/$C$42</f>
        <v>5.804435851618479E-3</v>
      </c>
      <c r="T20" s="6">
        <f t="shared" si="7"/>
        <v>1483.3333333333333</v>
      </c>
      <c r="U20" s="2">
        <f>V20/$C$42</f>
        <v>5.804435851618479E-3</v>
      </c>
      <c r="V20" s="6">
        <f t="shared" si="8"/>
        <v>1483.3333333333333</v>
      </c>
      <c r="W20" s="2">
        <f>X20/$C$42</f>
        <v>5.804435851618479E-3</v>
      </c>
      <c r="X20" s="6">
        <f t="shared" si="9"/>
        <v>1483.3333333333333</v>
      </c>
      <c r="Y20" s="2">
        <f>Z20/$C$42</f>
        <v>5.804435851618479E-3</v>
      </c>
      <c r="Z20" s="6">
        <f t="shared" si="10"/>
        <v>1483.3333333333333</v>
      </c>
      <c r="AA20" s="2">
        <f>AB20/$C$42</f>
        <v>5.804435851618479E-3</v>
      </c>
      <c r="AB20" s="6">
        <f t="shared" si="11"/>
        <v>1483.3333333333333</v>
      </c>
    </row>
    <row r="21" spans="1:28" ht="30" x14ac:dyDescent="0.25">
      <c r="A21" s="4">
        <v>9</v>
      </c>
      <c r="B21" s="16" t="s">
        <v>54</v>
      </c>
      <c r="C21" s="13">
        <v>1830</v>
      </c>
      <c r="D21" s="5">
        <f>C21/$C$42</f>
        <v>7.1609781630079666E-3</v>
      </c>
      <c r="E21" s="2">
        <f>F21/$C$42</f>
        <v>5.9674818025066381E-4</v>
      </c>
      <c r="F21" s="6">
        <f t="shared" si="0"/>
        <v>152.5</v>
      </c>
      <c r="G21" s="2">
        <f>H21/$C$42</f>
        <v>5.9674818025066381E-4</v>
      </c>
      <c r="H21" s="6">
        <f t="shared" si="1"/>
        <v>152.5</v>
      </c>
      <c r="I21" s="2">
        <f>J21/$C$42</f>
        <v>5.9674818025066381E-4</v>
      </c>
      <c r="J21" s="6">
        <f t="shared" si="2"/>
        <v>152.5</v>
      </c>
      <c r="K21" s="2">
        <f>L21/$C$42</f>
        <v>5.9674818025066381E-4</v>
      </c>
      <c r="L21" s="6">
        <f t="shared" si="3"/>
        <v>152.5</v>
      </c>
      <c r="M21" s="2">
        <f>N21/$C$42</f>
        <v>5.9674818025066381E-4</v>
      </c>
      <c r="N21" s="6">
        <f t="shared" si="4"/>
        <v>152.5</v>
      </c>
      <c r="O21" s="2">
        <f>P21/$C$42</f>
        <v>5.9674818025066381E-4</v>
      </c>
      <c r="P21" s="6">
        <f t="shared" si="5"/>
        <v>152.5</v>
      </c>
      <c r="Q21" s="2">
        <f>R21/$C$42</f>
        <v>5.9674818025066381E-4</v>
      </c>
      <c r="R21" s="6">
        <f t="shared" si="6"/>
        <v>152.5</v>
      </c>
      <c r="S21" s="2">
        <f>T21/$C$42</f>
        <v>5.9674818025066381E-4</v>
      </c>
      <c r="T21" s="6">
        <f t="shared" si="7"/>
        <v>152.5</v>
      </c>
      <c r="U21" s="2">
        <f>V21/$C$42</f>
        <v>5.9674818025066381E-4</v>
      </c>
      <c r="V21" s="6">
        <f t="shared" si="8"/>
        <v>152.5</v>
      </c>
      <c r="W21" s="2">
        <f>X21/$C$42</f>
        <v>5.9674818025066381E-4</v>
      </c>
      <c r="X21" s="6">
        <f t="shared" si="9"/>
        <v>152.5</v>
      </c>
      <c r="Y21" s="2">
        <f>Z21/$C$42</f>
        <v>5.9674818025066381E-4</v>
      </c>
      <c r="Z21" s="6">
        <f t="shared" si="10"/>
        <v>152.5</v>
      </c>
      <c r="AA21" s="2">
        <f>AB21/$C$42</f>
        <v>5.9674818025066381E-4</v>
      </c>
      <c r="AB21" s="6">
        <f t="shared" si="11"/>
        <v>152.5</v>
      </c>
    </row>
    <row r="22" spans="1:28" ht="30" x14ac:dyDescent="0.25">
      <c r="A22" s="4">
        <v>10</v>
      </c>
      <c r="B22" s="16" t="s">
        <v>55</v>
      </c>
      <c r="C22" s="13">
        <v>7500</v>
      </c>
      <c r="D22" s="5">
        <f>C22/$C$42</f>
        <v>2.9348271159868714E-2</v>
      </c>
      <c r="E22" s="2">
        <f>F22/$C$42</f>
        <v>2.445689263322393E-3</v>
      </c>
      <c r="F22" s="6">
        <f t="shared" si="0"/>
        <v>625</v>
      </c>
      <c r="G22" s="2">
        <f>H22/$C$42</f>
        <v>2.445689263322393E-3</v>
      </c>
      <c r="H22" s="6">
        <f t="shared" si="1"/>
        <v>625</v>
      </c>
      <c r="I22" s="2">
        <f>J22/$C$42</f>
        <v>2.445689263322393E-3</v>
      </c>
      <c r="J22" s="6">
        <f t="shared" si="2"/>
        <v>625</v>
      </c>
      <c r="K22" s="2">
        <f>L22/$C$42</f>
        <v>2.445689263322393E-3</v>
      </c>
      <c r="L22" s="6">
        <f t="shared" si="3"/>
        <v>625</v>
      </c>
      <c r="M22" s="2">
        <f>N22/$C$42</f>
        <v>2.445689263322393E-3</v>
      </c>
      <c r="N22" s="6">
        <f t="shared" si="4"/>
        <v>625</v>
      </c>
      <c r="O22" s="2">
        <f>P22/$C$42</f>
        <v>2.445689263322393E-3</v>
      </c>
      <c r="P22" s="6">
        <f t="shared" si="5"/>
        <v>625</v>
      </c>
      <c r="Q22" s="2">
        <f>R22/$C$42</f>
        <v>2.445689263322393E-3</v>
      </c>
      <c r="R22" s="6">
        <f t="shared" si="6"/>
        <v>625</v>
      </c>
      <c r="S22" s="2">
        <f>T22/$C$42</f>
        <v>2.445689263322393E-3</v>
      </c>
      <c r="T22" s="6">
        <f t="shared" si="7"/>
        <v>625</v>
      </c>
      <c r="U22" s="2">
        <f>V22/$C$42</f>
        <v>2.445689263322393E-3</v>
      </c>
      <c r="V22" s="6">
        <f t="shared" si="8"/>
        <v>625</v>
      </c>
      <c r="W22" s="2">
        <f>X22/$C$42</f>
        <v>2.445689263322393E-3</v>
      </c>
      <c r="X22" s="6">
        <f t="shared" si="9"/>
        <v>625</v>
      </c>
      <c r="Y22" s="2">
        <f>Z22/$C$42</f>
        <v>2.445689263322393E-3</v>
      </c>
      <c r="Z22" s="6">
        <f t="shared" si="10"/>
        <v>625</v>
      </c>
      <c r="AA22" s="2">
        <f>AB22/$C$42</f>
        <v>2.445689263322393E-3</v>
      </c>
      <c r="AB22" s="6">
        <f t="shared" si="11"/>
        <v>625</v>
      </c>
    </row>
    <row r="23" spans="1:28" ht="30" x14ac:dyDescent="0.25">
      <c r="A23" s="4">
        <v>11</v>
      </c>
      <c r="B23" s="16" t="s">
        <v>56</v>
      </c>
      <c r="C23" s="13">
        <v>900</v>
      </c>
      <c r="D23" s="5">
        <f>C23/$C$42</f>
        <v>3.5217925391842456E-3</v>
      </c>
      <c r="E23" s="2">
        <f>F23/$C$42</f>
        <v>2.9348271159868717E-4</v>
      </c>
      <c r="F23" s="6">
        <f t="shared" si="0"/>
        <v>75</v>
      </c>
      <c r="G23" s="2">
        <f>H23/$C$42</f>
        <v>2.9348271159868717E-4</v>
      </c>
      <c r="H23" s="6">
        <f t="shared" si="1"/>
        <v>75</v>
      </c>
      <c r="I23" s="2">
        <f>J23/$C$42</f>
        <v>2.9348271159868717E-4</v>
      </c>
      <c r="J23" s="6">
        <f t="shared" si="2"/>
        <v>75</v>
      </c>
      <c r="K23" s="2">
        <f>L23/$C$42</f>
        <v>2.9348271159868717E-4</v>
      </c>
      <c r="L23" s="6">
        <f t="shared" si="3"/>
        <v>75</v>
      </c>
      <c r="M23" s="2">
        <f>N23/$C$42</f>
        <v>2.9348271159868717E-4</v>
      </c>
      <c r="N23" s="6">
        <f t="shared" si="4"/>
        <v>75</v>
      </c>
      <c r="O23" s="2">
        <f>P23/$C$42</f>
        <v>2.9348271159868717E-4</v>
      </c>
      <c r="P23" s="6">
        <f t="shared" si="5"/>
        <v>75</v>
      </c>
      <c r="Q23" s="2">
        <f>R23/$C$42</f>
        <v>2.9348271159868717E-4</v>
      </c>
      <c r="R23" s="6">
        <f t="shared" si="6"/>
        <v>75</v>
      </c>
      <c r="S23" s="2">
        <f>T23/$C$42</f>
        <v>2.9348271159868717E-4</v>
      </c>
      <c r="T23" s="6">
        <f t="shared" si="7"/>
        <v>75</v>
      </c>
      <c r="U23" s="2">
        <f>V23/$C$42</f>
        <v>2.9348271159868717E-4</v>
      </c>
      <c r="V23" s="6">
        <f t="shared" si="8"/>
        <v>75</v>
      </c>
      <c r="W23" s="2">
        <f>X23/$C$42</f>
        <v>2.9348271159868717E-4</v>
      </c>
      <c r="X23" s="6">
        <f t="shared" si="9"/>
        <v>75</v>
      </c>
      <c r="Y23" s="2">
        <f>Z23/$C$42</f>
        <v>2.9348271159868717E-4</v>
      </c>
      <c r="Z23" s="6">
        <f t="shared" si="10"/>
        <v>75</v>
      </c>
      <c r="AA23" s="2">
        <f>AB23/$C$42</f>
        <v>2.9348271159868717E-4</v>
      </c>
      <c r="AB23" s="6">
        <f t="shared" si="11"/>
        <v>75</v>
      </c>
    </row>
    <row r="24" spans="1:28" ht="30" x14ac:dyDescent="0.25">
      <c r="A24" s="4">
        <v>12</v>
      </c>
      <c r="B24" s="16" t="s">
        <v>57</v>
      </c>
      <c r="C24" s="13">
        <v>1800</v>
      </c>
      <c r="D24" s="5">
        <f>C24/$C$42</f>
        <v>7.0435850783684912E-3</v>
      </c>
      <c r="E24" s="2">
        <f>F24/$C$42</f>
        <v>5.8696542319737434E-4</v>
      </c>
      <c r="F24" s="6">
        <f t="shared" si="0"/>
        <v>150</v>
      </c>
      <c r="G24" s="2">
        <f>H24/$C$42</f>
        <v>5.8696542319737434E-4</v>
      </c>
      <c r="H24" s="6">
        <f t="shared" si="1"/>
        <v>150</v>
      </c>
      <c r="I24" s="2">
        <f>J24/$C$42</f>
        <v>5.8696542319737434E-4</v>
      </c>
      <c r="J24" s="6">
        <f t="shared" si="2"/>
        <v>150</v>
      </c>
      <c r="K24" s="2">
        <f>L24/$C$42</f>
        <v>5.8696542319737434E-4</v>
      </c>
      <c r="L24" s="6">
        <f t="shared" si="3"/>
        <v>150</v>
      </c>
      <c r="M24" s="2">
        <f>N24/$C$42</f>
        <v>5.8696542319737434E-4</v>
      </c>
      <c r="N24" s="6">
        <f t="shared" si="4"/>
        <v>150</v>
      </c>
      <c r="O24" s="2">
        <f>P24/$C$42</f>
        <v>5.8696542319737434E-4</v>
      </c>
      <c r="P24" s="6">
        <f t="shared" si="5"/>
        <v>150</v>
      </c>
      <c r="Q24" s="2">
        <f>R24/$C$42</f>
        <v>5.8696542319737434E-4</v>
      </c>
      <c r="R24" s="6">
        <f t="shared" si="6"/>
        <v>150</v>
      </c>
      <c r="S24" s="2">
        <f>T24/$C$42</f>
        <v>5.8696542319737434E-4</v>
      </c>
      <c r="T24" s="6">
        <f t="shared" si="7"/>
        <v>150</v>
      </c>
      <c r="U24" s="2">
        <f>V24/$C$42</f>
        <v>5.8696542319737434E-4</v>
      </c>
      <c r="V24" s="6">
        <f t="shared" si="8"/>
        <v>150</v>
      </c>
      <c r="W24" s="2">
        <f>X24/$C$42</f>
        <v>5.8696542319737434E-4</v>
      </c>
      <c r="X24" s="6">
        <f t="shared" si="9"/>
        <v>150</v>
      </c>
      <c r="Y24" s="2">
        <f>Z24/$C$42</f>
        <v>5.8696542319737434E-4</v>
      </c>
      <c r="Z24" s="6">
        <f t="shared" si="10"/>
        <v>150</v>
      </c>
      <c r="AA24" s="2">
        <f>AB24/$C$42</f>
        <v>5.8696542319737434E-4</v>
      </c>
      <c r="AB24" s="6">
        <f t="shared" si="11"/>
        <v>150</v>
      </c>
    </row>
    <row r="25" spans="1:28" ht="30" x14ac:dyDescent="0.25">
      <c r="A25" s="4">
        <v>13</v>
      </c>
      <c r="B25" s="16" t="s">
        <v>58</v>
      </c>
      <c r="C25" s="13">
        <v>1466.67</v>
      </c>
      <c r="D25" s="5">
        <f>C25/$C$42</f>
        <v>5.7392305149392862E-3</v>
      </c>
      <c r="E25" s="2">
        <f>F25/$C$42</f>
        <v>4.7826920957827392E-4</v>
      </c>
      <c r="F25" s="6">
        <f t="shared" si="0"/>
        <v>122.22250000000001</v>
      </c>
      <c r="G25" s="2">
        <f>H25/$C$42</f>
        <v>4.7826920957827392E-4</v>
      </c>
      <c r="H25" s="6">
        <f t="shared" si="1"/>
        <v>122.22250000000001</v>
      </c>
      <c r="I25" s="2">
        <f>J25/$C$42</f>
        <v>4.7826920957827392E-4</v>
      </c>
      <c r="J25" s="6">
        <f t="shared" si="2"/>
        <v>122.22250000000001</v>
      </c>
      <c r="K25" s="2">
        <f>L25/$C$42</f>
        <v>4.7826920957827392E-4</v>
      </c>
      <c r="L25" s="6">
        <f t="shared" si="3"/>
        <v>122.22250000000001</v>
      </c>
      <c r="M25" s="2">
        <f>N25/$C$42</f>
        <v>4.7826920957827392E-4</v>
      </c>
      <c r="N25" s="6">
        <f t="shared" si="4"/>
        <v>122.22250000000001</v>
      </c>
      <c r="O25" s="2">
        <f>P25/$C$42</f>
        <v>4.7826920957827392E-4</v>
      </c>
      <c r="P25" s="6">
        <f t="shared" si="5"/>
        <v>122.22250000000001</v>
      </c>
      <c r="Q25" s="2">
        <f>R25/$C$42</f>
        <v>4.7826920957827392E-4</v>
      </c>
      <c r="R25" s="6">
        <f t="shared" si="6"/>
        <v>122.22250000000001</v>
      </c>
      <c r="S25" s="2">
        <f>T25/$C$42</f>
        <v>4.7826920957827392E-4</v>
      </c>
      <c r="T25" s="6">
        <f t="shared" si="7"/>
        <v>122.22250000000001</v>
      </c>
      <c r="U25" s="2">
        <f>V25/$C$42</f>
        <v>4.7826920957827392E-4</v>
      </c>
      <c r="V25" s="6">
        <f t="shared" si="8"/>
        <v>122.22250000000001</v>
      </c>
      <c r="W25" s="2">
        <f>X25/$C$42</f>
        <v>4.7826920957827392E-4</v>
      </c>
      <c r="X25" s="6">
        <f t="shared" si="9"/>
        <v>122.22250000000001</v>
      </c>
      <c r="Y25" s="2">
        <f>Z25/$C$42</f>
        <v>4.7826920957827392E-4</v>
      </c>
      <c r="Z25" s="6">
        <f t="shared" si="10"/>
        <v>122.22250000000001</v>
      </c>
      <c r="AA25" s="2">
        <f>AB25/$C$42</f>
        <v>4.7826920957827392E-4</v>
      </c>
      <c r="AB25" s="6">
        <f t="shared" si="11"/>
        <v>122.22250000000001</v>
      </c>
    </row>
    <row r="26" spans="1:28" ht="30" x14ac:dyDescent="0.25">
      <c r="A26" s="4">
        <v>14</v>
      </c>
      <c r="B26" s="16" t="s">
        <v>59</v>
      </c>
      <c r="C26" s="13">
        <v>4166.67</v>
      </c>
      <c r="D26" s="5">
        <f>C26/$C$42</f>
        <v>1.6304608132492023E-2</v>
      </c>
      <c r="E26" s="2">
        <f>F26/$C$42</f>
        <v>1.3587173443743354E-3</v>
      </c>
      <c r="F26" s="6">
        <f t="shared" si="0"/>
        <v>347.22250000000003</v>
      </c>
      <c r="G26" s="2">
        <f>H26/$C$42</f>
        <v>1.3587173443743354E-3</v>
      </c>
      <c r="H26" s="6">
        <f t="shared" si="1"/>
        <v>347.22250000000003</v>
      </c>
      <c r="I26" s="2">
        <f>J26/$C$42</f>
        <v>1.3587173443743354E-3</v>
      </c>
      <c r="J26" s="6">
        <f t="shared" si="2"/>
        <v>347.22250000000003</v>
      </c>
      <c r="K26" s="2">
        <f>L26/$C$42</f>
        <v>1.3587173443743354E-3</v>
      </c>
      <c r="L26" s="6">
        <f t="shared" si="3"/>
        <v>347.22250000000003</v>
      </c>
      <c r="M26" s="2">
        <f>N26/$C$42</f>
        <v>1.3587173443743354E-3</v>
      </c>
      <c r="N26" s="6">
        <f t="shared" si="4"/>
        <v>347.22250000000003</v>
      </c>
      <c r="O26" s="2">
        <f>P26/$C$42</f>
        <v>1.3587173443743354E-3</v>
      </c>
      <c r="P26" s="6">
        <f t="shared" si="5"/>
        <v>347.22250000000003</v>
      </c>
      <c r="Q26" s="2">
        <f>R26/$C$42</f>
        <v>1.3587173443743354E-3</v>
      </c>
      <c r="R26" s="6">
        <f t="shared" si="6"/>
        <v>347.22250000000003</v>
      </c>
      <c r="S26" s="2">
        <f>T26/$C$42</f>
        <v>1.3587173443743354E-3</v>
      </c>
      <c r="T26" s="6">
        <f t="shared" si="7"/>
        <v>347.22250000000003</v>
      </c>
      <c r="U26" s="2">
        <f>V26/$C$42</f>
        <v>1.3587173443743354E-3</v>
      </c>
      <c r="V26" s="6">
        <f t="shared" si="8"/>
        <v>347.22250000000003</v>
      </c>
      <c r="W26" s="2">
        <f>X26/$C$42</f>
        <v>1.3587173443743354E-3</v>
      </c>
      <c r="X26" s="6">
        <f t="shared" si="9"/>
        <v>347.22250000000003</v>
      </c>
      <c r="Y26" s="2">
        <f>Z26/$C$42</f>
        <v>1.3587173443743354E-3</v>
      </c>
      <c r="Z26" s="6">
        <f t="shared" si="10"/>
        <v>347.22250000000003</v>
      </c>
      <c r="AA26" s="2">
        <f>AB26/$C$42</f>
        <v>1.3587173443743354E-3</v>
      </c>
      <c r="AB26" s="6">
        <f t="shared" si="11"/>
        <v>347.22250000000003</v>
      </c>
    </row>
    <row r="27" spans="1:28" ht="30" x14ac:dyDescent="0.25">
      <c r="A27" s="4">
        <v>15</v>
      </c>
      <c r="B27" s="16" t="s">
        <v>60</v>
      </c>
      <c r="C27" s="13">
        <v>525</v>
      </c>
      <c r="D27" s="5">
        <f>C27/$C$42</f>
        <v>2.05437898119081E-3</v>
      </c>
      <c r="E27" s="2">
        <f>F27/$C$42</f>
        <v>1.711982484325675E-4</v>
      </c>
      <c r="F27" s="6">
        <f t="shared" si="0"/>
        <v>43.75</v>
      </c>
      <c r="G27" s="2">
        <f>H27/$C$42</f>
        <v>1.711982484325675E-4</v>
      </c>
      <c r="H27" s="6">
        <f t="shared" si="1"/>
        <v>43.75</v>
      </c>
      <c r="I27" s="2">
        <f>J27/$C$42</f>
        <v>1.711982484325675E-4</v>
      </c>
      <c r="J27" s="6">
        <f t="shared" si="2"/>
        <v>43.75</v>
      </c>
      <c r="K27" s="2">
        <f>L27/$C$42</f>
        <v>1.711982484325675E-4</v>
      </c>
      <c r="L27" s="6">
        <f t="shared" si="3"/>
        <v>43.75</v>
      </c>
      <c r="M27" s="2">
        <f>N27/$C$42</f>
        <v>1.711982484325675E-4</v>
      </c>
      <c r="N27" s="6">
        <f t="shared" si="4"/>
        <v>43.75</v>
      </c>
      <c r="O27" s="2">
        <f>P27/$C$42</f>
        <v>1.711982484325675E-4</v>
      </c>
      <c r="P27" s="6">
        <f t="shared" si="5"/>
        <v>43.75</v>
      </c>
      <c r="Q27" s="2">
        <f>R27/$C$42</f>
        <v>1.711982484325675E-4</v>
      </c>
      <c r="R27" s="6">
        <f t="shared" si="6"/>
        <v>43.75</v>
      </c>
      <c r="S27" s="2">
        <f>T27/$C$42</f>
        <v>1.711982484325675E-4</v>
      </c>
      <c r="T27" s="6">
        <f t="shared" si="7"/>
        <v>43.75</v>
      </c>
      <c r="U27" s="2">
        <f>V27/$C$42</f>
        <v>1.711982484325675E-4</v>
      </c>
      <c r="V27" s="6">
        <f t="shared" si="8"/>
        <v>43.75</v>
      </c>
      <c r="W27" s="2">
        <f>X27/$C$42</f>
        <v>1.711982484325675E-4</v>
      </c>
      <c r="X27" s="6">
        <f t="shared" si="9"/>
        <v>43.75</v>
      </c>
      <c r="Y27" s="2">
        <f>Z27/$C$42</f>
        <v>1.711982484325675E-4</v>
      </c>
      <c r="Z27" s="6">
        <f t="shared" si="10"/>
        <v>43.75</v>
      </c>
      <c r="AA27" s="2">
        <f>AB27/$C$42</f>
        <v>1.711982484325675E-4</v>
      </c>
      <c r="AB27" s="6">
        <f t="shared" si="11"/>
        <v>43.75</v>
      </c>
    </row>
    <row r="28" spans="1:28" ht="30" x14ac:dyDescent="0.25">
      <c r="A28" s="4">
        <v>16</v>
      </c>
      <c r="B28" s="16" t="s">
        <v>61</v>
      </c>
      <c r="C28" s="13">
        <v>1640</v>
      </c>
      <c r="D28" s="5">
        <f>C28/$C$42</f>
        <v>6.4174886269579585E-3</v>
      </c>
      <c r="E28" s="2">
        <f>F28/$C$42</f>
        <v>5.3479071891316321E-4</v>
      </c>
      <c r="F28" s="6">
        <f t="shared" si="0"/>
        <v>136.66666666666666</v>
      </c>
      <c r="G28" s="2">
        <f>H28/$C$42</f>
        <v>5.3479071891316321E-4</v>
      </c>
      <c r="H28" s="6">
        <f t="shared" si="1"/>
        <v>136.66666666666666</v>
      </c>
      <c r="I28" s="2">
        <f>J28/$C$42</f>
        <v>5.3479071891316321E-4</v>
      </c>
      <c r="J28" s="6">
        <f t="shared" si="2"/>
        <v>136.66666666666666</v>
      </c>
      <c r="K28" s="2">
        <f>L28/$C$42</f>
        <v>5.3479071891316321E-4</v>
      </c>
      <c r="L28" s="6">
        <f t="shared" si="3"/>
        <v>136.66666666666666</v>
      </c>
      <c r="M28" s="2">
        <f>N28/$C$42</f>
        <v>5.3479071891316321E-4</v>
      </c>
      <c r="N28" s="6">
        <f t="shared" si="4"/>
        <v>136.66666666666666</v>
      </c>
      <c r="O28" s="2">
        <f>P28/$C$42</f>
        <v>5.3479071891316321E-4</v>
      </c>
      <c r="P28" s="6">
        <f t="shared" si="5"/>
        <v>136.66666666666666</v>
      </c>
      <c r="Q28" s="2">
        <f>R28/$C$42</f>
        <v>5.3479071891316321E-4</v>
      </c>
      <c r="R28" s="6">
        <f t="shared" si="6"/>
        <v>136.66666666666666</v>
      </c>
      <c r="S28" s="2">
        <f>T28/$C$42</f>
        <v>5.3479071891316321E-4</v>
      </c>
      <c r="T28" s="6">
        <f t="shared" si="7"/>
        <v>136.66666666666666</v>
      </c>
      <c r="U28" s="2">
        <f>V28/$C$42</f>
        <v>5.3479071891316321E-4</v>
      </c>
      <c r="V28" s="6">
        <f t="shared" si="8"/>
        <v>136.66666666666666</v>
      </c>
      <c r="W28" s="2">
        <f>X28/$C$42</f>
        <v>5.3479071891316321E-4</v>
      </c>
      <c r="X28" s="6">
        <f t="shared" si="9"/>
        <v>136.66666666666666</v>
      </c>
      <c r="Y28" s="2">
        <f>Z28/$C$42</f>
        <v>5.3479071891316321E-4</v>
      </c>
      <c r="Z28" s="6">
        <f t="shared" si="10"/>
        <v>136.66666666666666</v>
      </c>
      <c r="AA28" s="2">
        <f>AB28/$C$42</f>
        <v>5.3479071891316321E-4</v>
      </c>
      <c r="AB28" s="6">
        <f t="shared" si="11"/>
        <v>136.66666666666666</v>
      </c>
    </row>
    <row r="29" spans="1:28" x14ac:dyDescent="0.25">
      <c r="A29" s="4">
        <v>17</v>
      </c>
      <c r="B29" s="16" t="s">
        <v>62</v>
      </c>
      <c r="C29" s="13">
        <v>12250</v>
      </c>
      <c r="D29" s="5">
        <f>C29/$C$42</f>
        <v>4.7935509561118902E-2</v>
      </c>
      <c r="E29" s="2">
        <f>F29/$C$42</f>
        <v>3.9946257967599088E-3</v>
      </c>
      <c r="F29" s="6">
        <f t="shared" si="0"/>
        <v>1020.8333333333334</v>
      </c>
      <c r="G29" s="2">
        <f>H29/$C$42</f>
        <v>3.9946257967599088E-3</v>
      </c>
      <c r="H29" s="6">
        <f t="shared" si="1"/>
        <v>1020.8333333333334</v>
      </c>
      <c r="I29" s="2">
        <f>J29/$C$42</f>
        <v>3.9946257967599088E-3</v>
      </c>
      <c r="J29" s="6">
        <f t="shared" si="2"/>
        <v>1020.8333333333334</v>
      </c>
      <c r="K29" s="2">
        <f>L29/$C$42</f>
        <v>3.9946257967599088E-3</v>
      </c>
      <c r="L29" s="6">
        <f t="shared" si="3"/>
        <v>1020.8333333333334</v>
      </c>
      <c r="M29" s="2">
        <f>N29/$C$42</f>
        <v>3.9946257967599088E-3</v>
      </c>
      <c r="N29" s="6">
        <f t="shared" si="4"/>
        <v>1020.8333333333334</v>
      </c>
      <c r="O29" s="2">
        <f>P29/$C$42</f>
        <v>3.9946257967599088E-3</v>
      </c>
      <c r="P29" s="6">
        <f t="shared" si="5"/>
        <v>1020.8333333333334</v>
      </c>
      <c r="Q29" s="2">
        <f>R29/$C$42</f>
        <v>3.9946257967599088E-3</v>
      </c>
      <c r="R29" s="6">
        <f t="shared" si="6"/>
        <v>1020.8333333333334</v>
      </c>
      <c r="S29" s="2">
        <f>T29/$C$42</f>
        <v>3.9946257967599088E-3</v>
      </c>
      <c r="T29" s="6">
        <f t="shared" si="7"/>
        <v>1020.8333333333334</v>
      </c>
      <c r="U29" s="2">
        <f>V29/$C$42</f>
        <v>3.9946257967599088E-3</v>
      </c>
      <c r="V29" s="6">
        <f t="shared" si="8"/>
        <v>1020.8333333333334</v>
      </c>
      <c r="W29" s="2">
        <f>X29/$C$42</f>
        <v>3.9946257967599088E-3</v>
      </c>
      <c r="X29" s="6">
        <f t="shared" si="9"/>
        <v>1020.8333333333334</v>
      </c>
      <c r="Y29" s="2">
        <f>Z29/$C$42</f>
        <v>3.9946257967599088E-3</v>
      </c>
      <c r="Z29" s="6">
        <f t="shared" si="10"/>
        <v>1020.8333333333334</v>
      </c>
      <c r="AA29" s="2">
        <f>AB29/$C$42</f>
        <v>3.9946257967599088E-3</v>
      </c>
      <c r="AB29" s="6">
        <f t="shared" si="11"/>
        <v>1020.8333333333334</v>
      </c>
    </row>
    <row r="30" spans="1:28" ht="30" x14ac:dyDescent="0.25">
      <c r="A30" s="4">
        <v>18</v>
      </c>
      <c r="B30" s="16" t="s">
        <v>63</v>
      </c>
      <c r="C30" s="13">
        <v>2616.67</v>
      </c>
      <c r="D30" s="5">
        <f>C30/$C$42</f>
        <v>1.023929875945249E-2</v>
      </c>
      <c r="E30" s="2">
        <f>F30/$C$42</f>
        <v>8.5327489662104076E-4</v>
      </c>
      <c r="F30" s="6">
        <f t="shared" si="0"/>
        <v>218.05583333333334</v>
      </c>
      <c r="G30" s="2">
        <f>H30/$C$42</f>
        <v>8.5327489662104076E-4</v>
      </c>
      <c r="H30" s="6">
        <f t="shared" si="1"/>
        <v>218.05583333333334</v>
      </c>
      <c r="I30" s="2">
        <f>J30/$C$42</f>
        <v>8.5327489662104076E-4</v>
      </c>
      <c r="J30" s="6">
        <f t="shared" si="2"/>
        <v>218.05583333333334</v>
      </c>
      <c r="K30" s="2">
        <f>L30/$C$42</f>
        <v>8.5327489662104076E-4</v>
      </c>
      <c r="L30" s="6">
        <f t="shared" si="3"/>
        <v>218.05583333333334</v>
      </c>
      <c r="M30" s="2">
        <f>N30/$C$42</f>
        <v>8.5327489662104076E-4</v>
      </c>
      <c r="N30" s="6">
        <f t="shared" si="4"/>
        <v>218.05583333333334</v>
      </c>
      <c r="O30" s="2">
        <f>P30/$C$42</f>
        <v>8.5327489662104076E-4</v>
      </c>
      <c r="P30" s="6">
        <f t="shared" si="5"/>
        <v>218.05583333333334</v>
      </c>
      <c r="Q30" s="2">
        <f>R30/$C$42</f>
        <v>8.5327489662104076E-4</v>
      </c>
      <c r="R30" s="6">
        <f t="shared" si="6"/>
        <v>218.05583333333334</v>
      </c>
      <c r="S30" s="2">
        <f>T30/$C$42</f>
        <v>8.5327489662104076E-4</v>
      </c>
      <c r="T30" s="6">
        <f t="shared" si="7"/>
        <v>218.05583333333334</v>
      </c>
      <c r="U30" s="2">
        <f>V30/$C$42</f>
        <v>8.5327489662104076E-4</v>
      </c>
      <c r="V30" s="6">
        <f t="shared" si="8"/>
        <v>218.05583333333334</v>
      </c>
      <c r="W30" s="2">
        <f>X30/$C$42</f>
        <v>8.5327489662104076E-4</v>
      </c>
      <c r="X30" s="6">
        <f t="shared" si="9"/>
        <v>218.05583333333334</v>
      </c>
      <c r="Y30" s="2">
        <f>Z30/$C$42</f>
        <v>8.5327489662104076E-4</v>
      </c>
      <c r="Z30" s="6">
        <f t="shared" si="10"/>
        <v>218.05583333333334</v>
      </c>
      <c r="AA30" s="2">
        <f>AB30/$C$42</f>
        <v>8.5327489662104076E-4</v>
      </c>
      <c r="AB30" s="6">
        <f t="shared" si="11"/>
        <v>218.05583333333334</v>
      </c>
    </row>
    <row r="31" spans="1:28" ht="30" x14ac:dyDescent="0.25">
      <c r="A31" s="4">
        <v>19</v>
      </c>
      <c r="B31" s="16" t="s">
        <v>64</v>
      </c>
      <c r="C31" s="13">
        <v>810</v>
      </c>
      <c r="D31" s="5">
        <f>C31/$C$42</f>
        <v>3.1696132852658213E-3</v>
      </c>
      <c r="E31" s="2">
        <f>F31/$C$42</f>
        <v>2.6413444043881841E-4</v>
      </c>
      <c r="F31" s="6">
        <f t="shared" si="0"/>
        <v>67.5</v>
      </c>
      <c r="G31" s="2">
        <f>H31/$C$42</f>
        <v>2.6413444043881841E-4</v>
      </c>
      <c r="H31" s="6">
        <f t="shared" si="1"/>
        <v>67.5</v>
      </c>
      <c r="I31" s="2">
        <f>J31/$C$42</f>
        <v>2.6413444043881841E-4</v>
      </c>
      <c r="J31" s="6">
        <f t="shared" si="2"/>
        <v>67.5</v>
      </c>
      <c r="K31" s="2">
        <f>L31/$C$42</f>
        <v>2.6413444043881841E-4</v>
      </c>
      <c r="L31" s="6">
        <f t="shared" si="3"/>
        <v>67.5</v>
      </c>
      <c r="M31" s="2">
        <f>N31/$C$42</f>
        <v>2.6413444043881841E-4</v>
      </c>
      <c r="N31" s="6">
        <f t="shared" si="4"/>
        <v>67.5</v>
      </c>
      <c r="O31" s="2">
        <f>P31/$C$42</f>
        <v>2.6413444043881841E-4</v>
      </c>
      <c r="P31" s="6">
        <f t="shared" si="5"/>
        <v>67.5</v>
      </c>
      <c r="Q31" s="2">
        <f>R31/$C$42</f>
        <v>2.6413444043881841E-4</v>
      </c>
      <c r="R31" s="6">
        <f t="shared" si="6"/>
        <v>67.5</v>
      </c>
      <c r="S31" s="2">
        <f>T31/$C$42</f>
        <v>2.6413444043881841E-4</v>
      </c>
      <c r="T31" s="6">
        <f t="shared" si="7"/>
        <v>67.5</v>
      </c>
      <c r="U31" s="2">
        <f>V31/$C$42</f>
        <v>2.6413444043881841E-4</v>
      </c>
      <c r="V31" s="6">
        <f t="shared" si="8"/>
        <v>67.5</v>
      </c>
      <c r="W31" s="2">
        <f>X31/$C$42</f>
        <v>2.6413444043881841E-4</v>
      </c>
      <c r="X31" s="6">
        <f t="shared" si="9"/>
        <v>67.5</v>
      </c>
      <c r="Y31" s="2">
        <f>Z31/$C$42</f>
        <v>2.6413444043881841E-4</v>
      </c>
      <c r="Z31" s="6">
        <f t="shared" si="10"/>
        <v>67.5</v>
      </c>
      <c r="AA31" s="2">
        <f>AB31/$C$42</f>
        <v>2.6413444043881841E-4</v>
      </c>
      <c r="AB31" s="6">
        <f t="shared" si="11"/>
        <v>67.5</v>
      </c>
    </row>
    <row r="32" spans="1:28" ht="30" x14ac:dyDescent="0.25">
      <c r="A32" s="4">
        <v>20</v>
      </c>
      <c r="B32" s="16" t="s">
        <v>65</v>
      </c>
      <c r="C32" s="13">
        <v>7950</v>
      </c>
      <c r="D32" s="5">
        <f>C32/$C$42</f>
        <v>3.1109167429460838E-2</v>
      </c>
      <c r="E32" s="2">
        <f>F32/$C$42</f>
        <v>2.5924306191217363E-3</v>
      </c>
      <c r="F32" s="6">
        <f t="shared" si="0"/>
        <v>662.5</v>
      </c>
      <c r="G32" s="2">
        <f>H32/$C$42</f>
        <v>2.5924306191217363E-3</v>
      </c>
      <c r="H32" s="6">
        <f t="shared" si="1"/>
        <v>662.5</v>
      </c>
      <c r="I32" s="2">
        <f>J32/$C$42</f>
        <v>2.5924306191217363E-3</v>
      </c>
      <c r="J32" s="6">
        <f t="shared" si="2"/>
        <v>662.5</v>
      </c>
      <c r="K32" s="2">
        <f>L32/$C$42</f>
        <v>2.5924306191217363E-3</v>
      </c>
      <c r="L32" s="6">
        <f t="shared" si="3"/>
        <v>662.5</v>
      </c>
      <c r="M32" s="2">
        <f>N32/$C$42</f>
        <v>2.5924306191217363E-3</v>
      </c>
      <c r="N32" s="6">
        <f t="shared" si="4"/>
        <v>662.5</v>
      </c>
      <c r="O32" s="2">
        <f>P32/$C$42</f>
        <v>2.5924306191217363E-3</v>
      </c>
      <c r="P32" s="6">
        <f t="shared" si="5"/>
        <v>662.5</v>
      </c>
      <c r="Q32" s="2">
        <f>R32/$C$42</f>
        <v>2.5924306191217363E-3</v>
      </c>
      <c r="R32" s="6">
        <f t="shared" si="6"/>
        <v>662.5</v>
      </c>
      <c r="S32" s="2">
        <f>T32/$C$42</f>
        <v>2.5924306191217363E-3</v>
      </c>
      <c r="T32" s="6">
        <f t="shared" si="7"/>
        <v>662.5</v>
      </c>
      <c r="U32" s="2">
        <f>V32/$C$42</f>
        <v>2.5924306191217363E-3</v>
      </c>
      <c r="V32" s="6">
        <f t="shared" si="8"/>
        <v>662.5</v>
      </c>
      <c r="W32" s="2">
        <f>X32/$C$42</f>
        <v>2.5924306191217363E-3</v>
      </c>
      <c r="X32" s="6">
        <f t="shared" si="9"/>
        <v>662.5</v>
      </c>
      <c r="Y32" s="2">
        <f>Z32/$C$42</f>
        <v>2.5924306191217363E-3</v>
      </c>
      <c r="Z32" s="6">
        <f t="shared" si="10"/>
        <v>662.5</v>
      </c>
      <c r="AA32" s="2">
        <f>AB32/$C$42</f>
        <v>2.5924306191217363E-3</v>
      </c>
      <c r="AB32" s="6">
        <f t="shared" si="11"/>
        <v>662.5</v>
      </c>
    </row>
    <row r="33" spans="1:28" ht="30" x14ac:dyDescent="0.25">
      <c r="A33" s="4">
        <v>21</v>
      </c>
      <c r="B33" s="16" t="s">
        <v>66</v>
      </c>
      <c r="C33" s="13">
        <v>3740</v>
      </c>
      <c r="D33" s="5">
        <f>C33/$C$42</f>
        <v>1.4635004551721198E-2</v>
      </c>
      <c r="E33" s="2">
        <f>F33/$C$42</f>
        <v>1.2195837126434334E-3</v>
      </c>
      <c r="F33" s="6">
        <f t="shared" si="0"/>
        <v>311.66666666666669</v>
      </c>
      <c r="G33" s="2">
        <f>H33/$C$42</f>
        <v>1.2195837126434334E-3</v>
      </c>
      <c r="H33" s="6">
        <f t="shared" si="1"/>
        <v>311.66666666666669</v>
      </c>
      <c r="I33" s="2">
        <f>J33/$C$42</f>
        <v>1.2195837126434334E-3</v>
      </c>
      <c r="J33" s="6">
        <f t="shared" si="2"/>
        <v>311.66666666666669</v>
      </c>
      <c r="K33" s="2">
        <f>L33/$C$42</f>
        <v>1.2195837126434334E-3</v>
      </c>
      <c r="L33" s="6">
        <f t="shared" si="3"/>
        <v>311.66666666666669</v>
      </c>
      <c r="M33" s="2">
        <f>N33/$C$42</f>
        <v>1.2195837126434334E-3</v>
      </c>
      <c r="N33" s="6">
        <f t="shared" si="4"/>
        <v>311.66666666666669</v>
      </c>
      <c r="O33" s="2">
        <f>P33/$C$42</f>
        <v>1.2195837126434334E-3</v>
      </c>
      <c r="P33" s="6">
        <f t="shared" si="5"/>
        <v>311.66666666666669</v>
      </c>
      <c r="Q33" s="2">
        <f>R33/$C$42</f>
        <v>1.2195837126434334E-3</v>
      </c>
      <c r="R33" s="6">
        <f t="shared" si="6"/>
        <v>311.66666666666669</v>
      </c>
      <c r="S33" s="2">
        <f>T33/$C$42</f>
        <v>1.2195837126434334E-3</v>
      </c>
      <c r="T33" s="6">
        <f t="shared" si="7"/>
        <v>311.66666666666669</v>
      </c>
      <c r="U33" s="2">
        <f>V33/$C$42</f>
        <v>1.2195837126434334E-3</v>
      </c>
      <c r="V33" s="6">
        <f t="shared" si="8"/>
        <v>311.66666666666669</v>
      </c>
      <c r="W33" s="2">
        <f>X33/$C$42</f>
        <v>1.2195837126434334E-3</v>
      </c>
      <c r="X33" s="6">
        <f t="shared" si="9"/>
        <v>311.66666666666669</v>
      </c>
      <c r="Y33" s="2">
        <f>Z33/$C$42</f>
        <v>1.2195837126434334E-3</v>
      </c>
      <c r="Z33" s="6">
        <f t="shared" si="10"/>
        <v>311.66666666666669</v>
      </c>
      <c r="AA33" s="2">
        <f>AB33/$C$42</f>
        <v>1.2195837126434334E-3</v>
      </c>
      <c r="AB33" s="6">
        <f t="shared" si="11"/>
        <v>311.66666666666669</v>
      </c>
    </row>
    <row r="34" spans="1:28" ht="30" x14ac:dyDescent="0.25">
      <c r="A34" s="4">
        <v>22</v>
      </c>
      <c r="B34" s="16" t="s">
        <v>67</v>
      </c>
      <c r="C34" s="13">
        <v>3152.5</v>
      </c>
      <c r="D34" s="5">
        <f>C34/$C$42</f>
        <v>1.2336056644198149E-2</v>
      </c>
      <c r="E34" s="2">
        <f>F34/$C$42</f>
        <v>1.0280047203498456E-3</v>
      </c>
      <c r="F34" s="6">
        <f t="shared" si="0"/>
        <v>262.70833333333331</v>
      </c>
      <c r="G34" s="2">
        <f>H34/$C$42</f>
        <v>1.0280047203498456E-3</v>
      </c>
      <c r="H34" s="6">
        <f t="shared" si="1"/>
        <v>262.70833333333331</v>
      </c>
      <c r="I34" s="2">
        <f>J34/$C$42</f>
        <v>1.0280047203498456E-3</v>
      </c>
      <c r="J34" s="6">
        <f t="shared" si="2"/>
        <v>262.70833333333331</v>
      </c>
      <c r="K34" s="2">
        <f>L34/$C$42</f>
        <v>1.0280047203498456E-3</v>
      </c>
      <c r="L34" s="6">
        <f t="shared" si="3"/>
        <v>262.70833333333331</v>
      </c>
      <c r="M34" s="2">
        <f>N34/$C$42</f>
        <v>1.0280047203498456E-3</v>
      </c>
      <c r="N34" s="6">
        <f t="shared" si="4"/>
        <v>262.70833333333331</v>
      </c>
      <c r="O34" s="2">
        <f>P34/$C$42</f>
        <v>1.0280047203498456E-3</v>
      </c>
      <c r="P34" s="6">
        <f t="shared" si="5"/>
        <v>262.70833333333331</v>
      </c>
      <c r="Q34" s="2">
        <f>R34/$C$42</f>
        <v>1.0280047203498456E-3</v>
      </c>
      <c r="R34" s="6">
        <f t="shared" si="6"/>
        <v>262.70833333333331</v>
      </c>
      <c r="S34" s="2">
        <f>T34/$C$42</f>
        <v>1.0280047203498456E-3</v>
      </c>
      <c r="T34" s="6">
        <f t="shared" si="7"/>
        <v>262.70833333333331</v>
      </c>
      <c r="U34" s="2">
        <f>V34/$C$42</f>
        <v>1.0280047203498456E-3</v>
      </c>
      <c r="V34" s="6">
        <f t="shared" si="8"/>
        <v>262.70833333333331</v>
      </c>
      <c r="W34" s="2">
        <f>X34/$C$42</f>
        <v>1.0280047203498456E-3</v>
      </c>
      <c r="X34" s="6">
        <f t="shared" si="9"/>
        <v>262.70833333333331</v>
      </c>
      <c r="Y34" s="2">
        <f>Z34/$C$42</f>
        <v>1.0280047203498456E-3</v>
      </c>
      <c r="Z34" s="6">
        <f t="shared" si="10"/>
        <v>262.70833333333331</v>
      </c>
      <c r="AA34" s="2">
        <f>AB34/$C$42</f>
        <v>1.0280047203498456E-3</v>
      </c>
      <c r="AB34" s="6">
        <f t="shared" si="11"/>
        <v>262.70833333333331</v>
      </c>
    </row>
    <row r="35" spans="1:28" ht="30" x14ac:dyDescent="0.25">
      <c r="A35" s="4">
        <v>23</v>
      </c>
      <c r="B35" s="16" t="s">
        <v>68</v>
      </c>
      <c r="C35" s="13">
        <v>2187.5</v>
      </c>
      <c r="D35" s="5">
        <f>C35/$C$42</f>
        <v>8.5599124216283757E-3</v>
      </c>
      <c r="E35" s="2">
        <f>F35/$C$42</f>
        <v>7.1332603513569787E-4</v>
      </c>
      <c r="F35" s="6">
        <f t="shared" si="0"/>
        <v>182.29166666666666</v>
      </c>
      <c r="G35" s="2">
        <f>H35/$C$42</f>
        <v>7.1332603513569787E-4</v>
      </c>
      <c r="H35" s="6">
        <f t="shared" si="1"/>
        <v>182.29166666666666</v>
      </c>
      <c r="I35" s="2">
        <f>J35/$C$42</f>
        <v>7.1332603513569787E-4</v>
      </c>
      <c r="J35" s="6">
        <f t="shared" si="2"/>
        <v>182.29166666666666</v>
      </c>
      <c r="K35" s="2">
        <f>L35/$C$42</f>
        <v>7.1332603513569787E-4</v>
      </c>
      <c r="L35" s="6">
        <f t="shared" si="3"/>
        <v>182.29166666666666</v>
      </c>
      <c r="M35" s="2">
        <f>N35/$C$42</f>
        <v>7.1332603513569787E-4</v>
      </c>
      <c r="N35" s="6">
        <f t="shared" si="4"/>
        <v>182.29166666666666</v>
      </c>
      <c r="O35" s="2">
        <f>P35/$C$42</f>
        <v>7.1332603513569787E-4</v>
      </c>
      <c r="P35" s="6">
        <f t="shared" si="5"/>
        <v>182.29166666666666</v>
      </c>
      <c r="Q35" s="2">
        <f>R35/$C$42</f>
        <v>7.1332603513569787E-4</v>
      </c>
      <c r="R35" s="6">
        <f t="shared" si="6"/>
        <v>182.29166666666666</v>
      </c>
      <c r="S35" s="2">
        <f>T35/$C$42</f>
        <v>7.1332603513569787E-4</v>
      </c>
      <c r="T35" s="6">
        <f t="shared" si="7"/>
        <v>182.29166666666666</v>
      </c>
      <c r="U35" s="2">
        <f>V35/$C$42</f>
        <v>7.1332603513569787E-4</v>
      </c>
      <c r="V35" s="6">
        <f t="shared" si="8"/>
        <v>182.29166666666666</v>
      </c>
      <c r="W35" s="2">
        <f>X35/$C$42</f>
        <v>7.1332603513569787E-4</v>
      </c>
      <c r="X35" s="6">
        <f t="shared" si="9"/>
        <v>182.29166666666666</v>
      </c>
      <c r="Y35" s="2">
        <f>Z35/$C$42</f>
        <v>7.1332603513569787E-4</v>
      </c>
      <c r="Z35" s="6">
        <f t="shared" si="10"/>
        <v>182.29166666666666</v>
      </c>
      <c r="AA35" s="2">
        <f>AB35/$C$42</f>
        <v>7.1332603513569787E-4</v>
      </c>
      <c r="AB35" s="6">
        <f t="shared" si="11"/>
        <v>182.29166666666666</v>
      </c>
    </row>
    <row r="36" spans="1:28" ht="30" x14ac:dyDescent="0.25">
      <c r="A36" s="4">
        <v>24</v>
      </c>
      <c r="B36" s="16" t="s">
        <v>69</v>
      </c>
      <c r="C36" s="13">
        <v>1450</v>
      </c>
      <c r="D36" s="5">
        <f>C36/$C$42</f>
        <v>5.6739990909079512E-3</v>
      </c>
      <c r="E36" s="2">
        <f>F36/$C$42</f>
        <v>4.728332575756626E-4</v>
      </c>
      <c r="F36" s="6">
        <f t="shared" si="0"/>
        <v>120.83333333333333</v>
      </c>
      <c r="G36" s="2">
        <f>H36/$C$42</f>
        <v>4.728332575756626E-4</v>
      </c>
      <c r="H36" s="6">
        <f t="shared" si="1"/>
        <v>120.83333333333333</v>
      </c>
      <c r="I36" s="2">
        <f>J36/$C$42</f>
        <v>4.728332575756626E-4</v>
      </c>
      <c r="J36" s="6">
        <f t="shared" si="2"/>
        <v>120.83333333333333</v>
      </c>
      <c r="K36" s="2">
        <f>L36/$C$42</f>
        <v>4.728332575756626E-4</v>
      </c>
      <c r="L36" s="6">
        <f t="shared" si="3"/>
        <v>120.83333333333333</v>
      </c>
      <c r="M36" s="2">
        <f>N36/$C$42</f>
        <v>4.728332575756626E-4</v>
      </c>
      <c r="N36" s="6">
        <f t="shared" si="4"/>
        <v>120.83333333333333</v>
      </c>
      <c r="O36" s="2">
        <f>P36/$C$42</f>
        <v>4.728332575756626E-4</v>
      </c>
      <c r="P36" s="6">
        <f t="shared" si="5"/>
        <v>120.83333333333333</v>
      </c>
      <c r="Q36" s="2">
        <f>R36/$C$42</f>
        <v>4.728332575756626E-4</v>
      </c>
      <c r="R36" s="6">
        <f t="shared" si="6"/>
        <v>120.83333333333333</v>
      </c>
      <c r="S36" s="2">
        <f>T36/$C$42</f>
        <v>4.728332575756626E-4</v>
      </c>
      <c r="T36" s="6">
        <f t="shared" si="7"/>
        <v>120.83333333333333</v>
      </c>
      <c r="U36" s="2">
        <f>V36/$C$42</f>
        <v>4.728332575756626E-4</v>
      </c>
      <c r="V36" s="6">
        <f t="shared" si="8"/>
        <v>120.83333333333333</v>
      </c>
      <c r="W36" s="2">
        <f>X36/$C$42</f>
        <v>4.728332575756626E-4</v>
      </c>
      <c r="X36" s="6">
        <f t="shared" si="9"/>
        <v>120.83333333333333</v>
      </c>
      <c r="Y36" s="2">
        <f>Z36/$C$42</f>
        <v>4.728332575756626E-4</v>
      </c>
      <c r="Z36" s="6">
        <f t="shared" si="10"/>
        <v>120.83333333333333</v>
      </c>
      <c r="AA36" s="2">
        <f>AB36/$C$42</f>
        <v>4.728332575756626E-4</v>
      </c>
      <c r="AB36" s="6">
        <f t="shared" si="11"/>
        <v>120.83333333333333</v>
      </c>
    </row>
    <row r="37" spans="1:28" ht="30" x14ac:dyDescent="0.25">
      <c r="A37" s="4">
        <v>25</v>
      </c>
      <c r="B37" s="16" t="s">
        <v>70</v>
      </c>
      <c r="C37" s="13">
        <v>3000</v>
      </c>
      <c r="D37" s="5">
        <f>C37/$C$42</f>
        <v>1.1739308463947485E-2</v>
      </c>
      <c r="E37" s="2">
        <f>F37/$C$42</f>
        <v>9.7827570532895715E-4</v>
      </c>
      <c r="F37" s="6">
        <f t="shared" si="0"/>
        <v>250</v>
      </c>
      <c r="G37" s="2">
        <f>H37/$C$42</f>
        <v>9.7827570532895715E-4</v>
      </c>
      <c r="H37" s="6">
        <f t="shared" si="1"/>
        <v>250</v>
      </c>
      <c r="I37" s="2">
        <f>J37/$C$42</f>
        <v>9.7827570532895715E-4</v>
      </c>
      <c r="J37" s="6">
        <f t="shared" si="2"/>
        <v>250</v>
      </c>
      <c r="K37" s="2">
        <f>L37/$C$42</f>
        <v>9.7827570532895715E-4</v>
      </c>
      <c r="L37" s="6">
        <f t="shared" si="3"/>
        <v>250</v>
      </c>
      <c r="M37" s="2">
        <f>N37/$C$42</f>
        <v>9.7827570532895715E-4</v>
      </c>
      <c r="N37" s="6">
        <f t="shared" si="4"/>
        <v>250</v>
      </c>
      <c r="O37" s="2">
        <f>P37/$C$42</f>
        <v>9.7827570532895715E-4</v>
      </c>
      <c r="P37" s="6">
        <f t="shared" si="5"/>
        <v>250</v>
      </c>
      <c r="Q37" s="2">
        <f>R37/$C$42</f>
        <v>9.7827570532895715E-4</v>
      </c>
      <c r="R37" s="6">
        <f t="shared" si="6"/>
        <v>250</v>
      </c>
      <c r="S37" s="2">
        <f>T37/$C$42</f>
        <v>9.7827570532895715E-4</v>
      </c>
      <c r="T37" s="6">
        <f t="shared" si="7"/>
        <v>250</v>
      </c>
      <c r="U37" s="2">
        <f>V37/$C$42</f>
        <v>9.7827570532895715E-4</v>
      </c>
      <c r="V37" s="6">
        <f t="shared" si="8"/>
        <v>250</v>
      </c>
      <c r="W37" s="2">
        <f>X37/$C$42</f>
        <v>9.7827570532895715E-4</v>
      </c>
      <c r="X37" s="6">
        <f t="shared" si="9"/>
        <v>250</v>
      </c>
      <c r="Y37" s="2">
        <f>Z37/$C$42</f>
        <v>9.7827570532895715E-4</v>
      </c>
      <c r="Z37" s="6">
        <f t="shared" si="10"/>
        <v>250</v>
      </c>
      <c r="AA37" s="2">
        <f>AB37/$C$42</f>
        <v>9.7827570532895715E-4</v>
      </c>
      <c r="AB37" s="6">
        <f t="shared" si="11"/>
        <v>250</v>
      </c>
    </row>
    <row r="38" spans="1:28" ht="30" x14ac:dyDescent="0.25">
      <c r="A38" s="4">
        <v>26</v>
      </c>
      <c r="B38" s="16" t="s">
        <v>71</v>
      </c>
      <c r="C38" s="13">
        <v>2500</v>
      </c>
      <c r="D38" s="5">
        <f>C38/$C$42</f>
        <v>9.782757053289572E-3</v>
      </c>
      <c r="E38" s="2">
        <f>F38/$C$42</f>
        <v>8.152297544407977E-4</v>
      </c>
      <c r="F38" s="6">
        <f t="shared" si="0"/>
        <v>208.33333333333334</v>
      </c>
      <c r="G38" s="2">
        <f>H38/$C$42</f>
        <v>8.152297544407977E-4</v>
      </c>
      <c r="H38" s="6">
        <f t="shared" si="1"/>
        <v>208.33333333333334</v>
      </c>
      <c r="I38" s="2">
        <f>J38/$C$42</f>
        <v>8.152297544407977E-4</v>
      </c>
      <c r="J38" s="6">
        <f t="shared" si="2"/>
        <v>208.33333333333334</v>
      </c>
      <c r="K38" s="2">
        <f>L38/$C$42</f>
        <v>8.152297544407977E-4</v>
      </c>
      <c r="L38" s="6">
        <f t="shared" si="3"/>
        <v>208.33333333333334</v>
      </c>
      <c r="M38" s="2">
        <f>N38/$C$42</f>
        <v>8.152297544407977E-4</v>
      </c>
      <c r="N38" s="6">
        <f t="shared" si="4"/>
        <v>208.33333333333334</v>
      </c>
      <c r="O38" s="2">
        <f>P38/$C$42</f>
        <v>8.152297544407977E-4</v>
      </c>
      <c r="P38" s="6">
        <f t="shared" si="5"/>
        <v>208.33333333333334</v>
      </c>
      <c r="Q38" s="2">
        <f>R38/$C$42</f>
        <v>8.152297544407977E-4</v>
      </c>
      <c r="R38" s="6">
        <f t="shared" si="6"/>
        <v>208.33333333333334</v>
      </c>
      <c r="S38" s="2">
        <f>T38/$C$42</f>
        <v>8.152297544407977E-4</v>
      </c>
      <c r="T38" s="6">
        <f t="shared" si="7"/>
        <v>208.33333333333334</v>
      </c>
      <c r="U38" s="2">
        <f>V38/$C$42</f>
        <v>8.152297544407977E-4</v>
      </c>
      <c r="V38" s="6">
        <f t="shared" si="8"/>
        <v>208.33333333333334</v>
      </c>
      <c r="W38" s="2">
        <f>X38/$C$42</f>
        <v>8.152297544407977E-4</v>
      </c>
      <c r="X38" s="6">
        <f t="shared" si="9"/>
        <v>208.33333333333334</v>
      </c>
      <c r="Y38" s="2">
        <f>Z38/$C$42</f>
        <v>8.152297544407977E-4</v>
      </c>
      <c r="Z38" s="6">
        <f t="shared" si="10"/>
        <v>208.33333333333334</v>
      </c>
      <c r="AA38" s="2">
        <f>AB38/$C$42</f>
        <v>8.152297544407977E-4</v>
      </c>
      <c r="AB38" s="6">
        <f t="shared" si="11"/>
        <v>208.33333333333334</v>
      </c>
    </row>
    <row r="39" spans="1:28" ht="30" x14ac:dyDescent="0.25">
      <c r="A39" s="4">
        <v>27</v>
      </c>
      <c r="B39" s="16" t="s">
        <v>72</v>
      </c>
      <c r="C39" s="13">
        <v>3000</v>
      </c>
      <c r="D39" s="5">
        <f>C39/$C$42</f>
        <v>1.1739308463947485E-2</v>
      </c>
      <c r="E39" s="2">
        <f>F39/$C$42</f>
        <v>9.7827570532895715E-4</v>
      </c>
      <c r="F39" s="6">
        <f t="shared" si="0"/>
        <v>250</v>
      </c>
      <c r="G39" s="2">
        <f>H39/$C$42</f>
        <v>9.7827570532895715E-4</v>
      </c>
      <c r="H39" s="6">
        <f t="shared" si="1"/>
        <v>250</v>
      </c>
      <c r="I39" s="2">
        <f>J39/$C$42</f>
        <v>9.7827570532895715E-4</v>
      </c>
      <c r="J39" s="6">
        <f t="shared" si="2"/>
        <v>250</v>
      </c>
      <c r="K39" s="2">
        <f>L39/$C$42</f>
        <v>9.7827570532895715E-4</v>
      </c>
      <c r="L39" s="6">
        <f t="shared" si="3"/>
        <v>250</v>
      </c>
      <c r="M39" s="2">
        <f>N39/$C$42</f>
        <v>9.7827570532895715E-4</v>
      </c>
      <c r="N39" s="6">
        <f t="shared" si="4"/>
        <v>250</v>
      </c>
      <c r="O39" s="2">
        <f>P39/$C$42</f>
        <v>9.7827570532895715E-4</v>
      </c>
      <c r="P39" s="6">
        <f t="shared" si="5"/>
        <v>250</v>
      </c>
      <c r="Q39" s="2">
        <f>R39/$C$42</f>
        <v>9.7827570532895715E-4</v>
      </c>
      <c r="R39" s="6">
        <f t="shared" si="6"/>
        <v>250</v>
      </c>
      <c r="S39" s="2">
        <f>T39/$C$42</f>
        <v>9.7827570532895715E-4</v>
      </c>
      <c r="T39" s="6">
        <f t="shared" si="7"/>
        <v>250</v>
      </c>
      <c r="U39" s="2">
        <f>V39/$C$42</f>
        <v>9.7827570532895715E-4</v>
      </c>
      <c r="V39" s="6">
        <f t="shared" si="8"/>
        <v>250</v>
      </c>
      <c r="W39" s="2">
        <f>X39/$C$42</f>
        <v>9.7827570532895715E-4</v>
      </c>
      <c r="X39" s="6">
        <f t="shared" si="9"/>
        <v>250</v>
      </c>
      <c r="Y39" s="2">
        <f>Z39/$C$42</f>
        <v>9.7827570532895715E-4</v>
      </c>
      <c r="Z39" s="6">
        <f t="shared" si="10"/>
        <v>250</v>
      </c>
      <c r="AA39" s="2">
        <f>AB39/$C$42</f>
        <v>9.7827570532895715E-4</v>
      </c>
      <c r="AB39" s="6">
        <f t="shared" si="11"/>
        <v>250</v>
      </c>
    </row>
    <row r="40" spans="1:28" ht="30" x14ac:dyDescent="0.25">
      <c r="A40" s="4">
        <v>28</v>
      </c>
      <c r="B40" s="16" t="s">
        <v>73</v>
      </c>
      <c r="C40" s="13">
        <v>22000</v>
      </c>
      <c r="D40" s="5">
        <f>C40/$C$42</f>
        <v>8.6088262068948235E-2</v>
      </c>
      <c r="E40" s="2">
        <f>F40/$C$42</f>
        <v>7.174021839079019E-3</v>
      </c>
      <c r="F40" s="6">
        <f t="shared" si="0"/>
        <v>1833.3333333333333</v>
      </c>
      <c r="G40" s="2">
        <f>H40/$C$42</f>
        <v>7.174021839079019E-3</v>
      </c>
      <c r="H40" s="6">
        <f t="shared" si="1"/>
        <v>1833.3333333333333</v>
      </c>
      <c r="I40" s="2">
        <f>J40/$C$42</f>
        <v>7.174021839079019E-3</v>
      </c>
      <c r="J40" s="6">
        <f t="shared" si="2"/>
        <v>1833.3333333333333</v>
      </c>
      <c r="K40" s="2">
        <f>L40/$C$42</f>
        <v>7.174021839079019E-3</v>
      </c>
      <c r="L40" s="6">
        <f t="shared" si="3"/>
        <v>1833.3333333333333</v>
      </c>
      <c r="M40" s="2">
        <f>N40/$C$42</f>
        <v>7.174021839079019E-3</v>
      </c>
      <c r="N40" s="6">
        <f t="shared" si="4"/>
        <v>1833.3333333333333</v>
      </c>
      <c r="O40" s="2">
        <f>P40/$C$42</f>
        <v>7.174021839079019E-3</v>
      </c>
      <c r="P40" s="6">
        <f t="shared" si="5"/>
        <v>1833.3333333333333</v>
      </c>
      <c r="Q40" s="2">
        <f>R40/$C$42</f>
        <v>7.174021839079019E-3</v>
      </c>
      <c r="R40" s="6">
        <f t="shared" si="6"/>
        <v>1833.3333333333333</v>
      </c>
      <c r="S40" s="2">
        <f>T40/$C$42</f>
        <v>7.174021839079019E-3</v>
      </c>
      <c r="T40" s="6">
        <f t="shared" si="7"/>
        <v>1833.3333333333333</v>
      </c>
      <c r="U40" s="2">
        <f>V40/$C$42</f>
        <v>7.174021839079019E-3</v>
      </c>
      <c r="V40" s="6">
        <f t="shared" si="8"/>
        <v>1833.3333333333333</v>
      </c>
      <c r="W40" s="2">
        <f>X40/$C$42</f>
        <v>7.174021839079019E-3</v>
      </c>
      <c r="X40" s="6">
        <f t="shared" si="9"/>
        <v>1833.3333333333333</v>
      </c>
      <c r="Y40" s="2">
        <f>Z40/$C$42</f>
        <v>7.174021839079019E-3</v>
      </c>
      <c r="Z40" s="6">
        <f t="shared" si="10"/>
        <v>1833.3333333333333</v>
      </c>
      <c r="AA40" s="2">
        <f>AB40/$C$42</f>
        <v>7.174021839079019E-3</v>
      </c>
      <c r="AB40" s="6">
        <f t="shared" si="11"/>
        <v>1833.3333333333333</v>
      </c>
    </row>
    <row r="41" spans="1:28" ht="30" x14ac:dyDescent="0.25">
      <c r="A41" s="4">
        <v>29</v>
      </c>
      <c r="B41" s="16" t="s">
        <v>74</v>
      </c>
      <c r="C41" s="13">
        <v>29066.67</v>
      </c>
      <c r="D41" s="5">
        <f>C41/$C$42</f>
        <v>0.11374086838325614</v>
      </c>
      <c r="E41" s="2">
        <f>F41/$C$42</f>
        <v>9.4784056986046798E-3</v>
      </c>
      <c r="F41" s="6">
        <f t="shared" si="0"/>
        <v>2422.2224999999999</v>
      </c>
      <c r="G41" s="2">
        <f>H41/$C$42</f>
        <v>9.4784056986046798E-3</v>
      </c>
      <c r="H41" s="6">
        <f t="shared" si="1"/>
        <v>2422.2224999999999</v>
      </c>
      <c r="I41" s="2">
        <f>J41/$C$42</f>
        <v>9.4784056986046798E-3</v>
      </c>
      <c r="J41" s="6">
        <f t="shared" si="2"/>
        <v>2422.2224999999999</v>
      </c>
      <c r="K41" s="2">
        <f>L41/$C$42</f>
        <v>9.4784056986046798E-3</v>
      </c>
      <c r="L41" s="6">
        <f t="shared" si="3"/>
        <v>2422.2224999999999</v>
      </c>
      <c r="M41" s="2">
        <f>N41/$C$42</f>
        <v>9.4784056986046798E-3</v>
      </c>
      <c r="N41" s="6">
        <f t="shared" si="4"/>
        <v>2422.2224999999999</v>
      </c>
      <c r="O41" s="2">
        <f>P41/$C$42</f>
        <v>9.4784056986046798E-3</v>
      </c>
      <c r="P41" s="6">
        <f t="shared" si="5"/>
        <v>2422.2224999999999</v>
      </c>
      <c r="Q41" s="2">
        <f>R41/$C$42</f>
        <v>9.4784056986046798E-3</v>
      </c>
      <c r="R41" s="6">
        <f t="shared" si="6"/>
        <v>2422.2224999999999</v>
      </c>
      <c r="S41" s="2">
        <f>T41/$C$42</f>
        <v>9.4784056986046798E-3</v>
      </c>
      <c r="T41" s="6">
        <f t="shared" si="7"/>
        <v>2422.2224999999999</v>
      </c>
      <c r="U41" s="2">
        <f>V41/$C$42</f>
        <v>9.4784056986046798E-3</v>
      </c>
      <c r="V41" s="6">
        <f t="shared" si="8"/>
        <v>2422.2224999999999</v>
      </c>
      <c r="W41" s="2">
        <f>X41/$C$42</f>
        <v>9.4784056986046798E-3</v>
      </c>
      <c r="X41" s="6">
        <f t="shared" si="9"/>
        <v>2422.2224999999999</v>
      </c>
      <c r="Y41" s="2">
        <f>Z41/$C$42</f>
        <v>9.4784056986046798E-3</v>
      </c>
      <c r="Z41" s="6">
        <f t="shared" si="10"/>
        <v>2422.2224999999999</v>
      </c>
      <c r="AA41" s="2">
        <f>AB41/$C$42</f>
        <v>9.4784056986046798E-3</v>
      </c>
      <c r="AB41" s="6">
        <f t="shared" si="11"/>
        <v>2422.2224999999999</v>
      </c>
    </row>
    <row r="42" spans="1:28" ht="15" customHeight="1" x14ac:dyDescent="0.25">
      <c r="A42" s="29" t="s">
        <v>3</v>
      </c>
      <c r="B42" s="29"/>
      <c r="C42" s="42">
        <f>SUM(C13:C41)</f>
        <v>255551.68000000005</v>
      </c>
      <c r="D42" s="34">
        <f>SUM(D13:D41)</f>
        <v>0.99999999999999956</v>
      </c>
      <c r="E42" s="43">
        <f>SUM(E13:E41)</f>
        <v>8.3333333333333329E-2</v>
      </c>
      <c r="F42" s="44"/>
      <c r="G42" s="43">
        <f>SUM(G13:G41)</f>
        <v>8.3333333333333329E-2</v>
      </c>
      <c r="H42" s="44"/>
      <c r="I42" s="43">
        <f>SUM(I13:I41)</f>
        <v>8.3333333333333329E-2</v>
      </c>
      <c r="J42" s="44"/>
      <c r="K42" s="43">
        <f>SUM(K13:K41)</f>
        <v>8.3333333333333329E-2</v>
      </c>
      <c r="L42" s="44"/>
      <c r="M42" s="43">
        <f>SUM(M13:M41)</f>
        <v>8.3333333333333329E-2</v>
      </c>
      <c r="N42" s="44"/>
      <c r="O42" s="43">
        <f>SUM(O13:O41)</f>
        <v>8.3333333333333329E-2</v>
      </c>
      <c r="P42" s="44"/>
      <c r="Q42" s="43">
        <f>SUM(Q13:Q41)</f>
        <v>8.3333333333333329E-2</v>
      </c>
      <c r="R42" s="44"/>
      <c r="S42" s="43">
        <f>SUM(S13:S41)</f>
        <v>8.3333333333333329E-2</v>
      </c>
      <c r="T42" s="44"/>
      <c r="U42" s="43">
        <f>SUM(U13:U41)</f>
        <v>8.3333333333333329E-2</v>
      </c>
      <c r="V42" s="44"/>
      <c r="W42" s="43">
        <f>SUM(W13:W41)</f>
        <v>8.3333333333333329E-2</v>
      </c>
      <c r="X42" s="44"/>
      <c r="Y42" s="43">
        <f>SUM(Y13:Y41)</f>
        <v>8.3333333333333329E-2</v>
      </c>
      <c r="Z42" s="44"/>
      <c r="AA42" s="43">
        <f>SUM(AA13:AA41)</f>
        <v>8.3333333333333329E-2</v>
      </c>
      <c r="AB42" s="44"/>
    </row>
    <row r="43" spans="1:28" ht="15" customHeight="1" x14ac:dyDescent="0.25">
      <c r="A43" s="25" t="s">
        <v>4</v>
      </c>
      <c r="B43" s="26"/>
      <c r="C43" s="31"/>
      <c r="D43" s="34"/>
      <c r="E43" s="23">
        <f>E42</f>
        <v>8.3333333333333329E-2</v>
      </c>
      <c r="F43" s="24"/>
      <c r="G43" s="23">
        <f>SUM(E43,G42)</f>
        <v>0.16666666666666666</v>
      </c>
      <c r="H43" s="24"/>
      <c r="I43" s="23">
        <f>SUM(I42,G43)</f>
        <v>0.25</v>
      </c>
      <c r="J43" s="24"/>
      <c r="K43" s="23">
        <f>SUM(K42,I43)</f>
        <v>0.33333333333333331</v>
      </c>
      <c r="L43" s="24"/>
      <c r="M43" s="23">
        <f t="shared" ref="M43" si="12">SUM(M42,K43)</f>
        <v>0.41666666666666663</v>
      </c>
      <c r="N43" s="24"/>
      <c r="O43" s="23">
        <f t="shared" ref="O43" si="13">SUM(O42,M43)</f>
        <v>0.49999999999999994</v>
      </c>
      <c r="P43" s="24"/>
      <c r="Q43" s="23">
        <f t="shared" ref="Q43" si="14">SUM(Q42,O43)</f>
        <v>0.58333333333333326</v>
      </c>
      <c r="R43" s="24"/>
      <c r="S43" s="23">
        <f t="shared" ref="S43" si="15">SUM(S42,Q43)</f>
        <v>0.66666666666666663</v>
      </c>
      <c r="T43" s="24"/>
      <c r="U43" s="23">
        <f t="shared" ref="U43" si="16">SUM(U42,S43)</f>
        <v>0.75</v>
      </c>
      <c r="V43" s="24"/>
      <c r="W43" s="23">
        <f t="shared" ref="W43" si="17">SUM(W42,U43)</f>
        <v>0.83333333333333337</v>
      </c>
      <c r="X43" s="24"/>
      <c r="Y43" s="23">
        <f t="shared" ref="Y43" si="18">SUM(Y42,W43)</f>
        <v>0.91666666666666674</v>
      </c>
      <c r="Z43" s="24"/>
      <c r="AA43" s="23">
        <f t="shared" ref="AA43" si="19">SUM(AA42,Y43)</f>
        <v>1</v>
      </c>
      <c r="AB43" s="24"/>
    </row>
    <row r="44" spans="1:28" ht="15" customHeight="1" x14ac:dyDescent="0.25">
      <c r="A44" s="21" t="s">
        <v>5</v>
      </c>
      <c r="B44" s="22"/>
      <c r="C44" s="31"/>
      <c r="D44" s="34"/>
      <c r="E44" s="19">
        <f>SUM(F13:F41)</f>
        <v>21295.973333333332</v>
      </c>
      <c r="F44" s="20"/>
      <c r="G44" s="19">
        <f>SUM(H13:H41)</f>
        <v>21295.973333333332</v>
      </c>
      <c r="H44" s="20"/>
      <c r="I44" s="19">
        <f>SUM(J13:J41)</f>
        <v>21295.973333333332</v>
      </c>
      <c r="J44" s="20"/>
      <c r="K44" s="19">
        <f>SUM(L13:L41)</f>
        <v>21295.973333333332</v>
      </c>
      <c r="L44" s="20"/>
      <c r="M44" s="19">
        <f>SUM(N13:N41)</f>
        <v>21295.973333333332</v>
      </c>
      <c r="N44" s="20"/>
      <c r="O44" s="19">
        <f>SUM(P13:P41)</f>
        <v>21295.973333333332</v>
      </c>
      <c r="P44" s="20"/>
      <c r="Q44" s="19">
        <f>SUM(R13:R41)</f>
        <v>21295.973333333332</v>
      </c>
      <c r="R44" s="20"/>
      <c r="S44" s="19">
        <f>SUM(T13:T41)</f>
        <v>21295.973333333332</v>
      </c>
      <c r="T44" s="20"/>
      <c r="U44" s="19">
        <f>SUM(V13:V41)</f>
        <v>21295.973333333332</v>
      </c>
      <c r="V44" s="20"/>
      <c r="W44" s="19">
        <f>SUM(X13:X41)</f>
        <v>21295.973333333332</v>
      </c>
      <c r="X44" s="20"/>
      <c r="Y44" s="19">
        <f>SUM(Z13:Z41)</f>
        <v>21295.973333333332</v>
      </c>
      <c r="Z44" s="20"/>
      <c r="AA44" s="19">
        <f>SUM(AB13:AB41)</f>
        <v>21295.973333333332</v>
      </c>
      <c r="AB44" s="20"/>
    </row>
    <row r="45" spans="1:28" ht="15" customHeight="1" x14ac:dyDescent="0.25">
      <c r="A45" s="21" t="s">
        <v>6</v>
      </c>
      <c r="B45" s="22"/>
      <c r="C45" s="32"/>
      <c r="D45" s="35"/>
      <c r="E45" s="19">
        <f>SUM(E44)</f>
        <v>21295.973333333332</v>
      </c>
      <c r="F45" s="20"/>
      <c r="G45" s="19">
        <f>SUM(G44,E45)</f>
        <v>42591.946666666663</v>
      </c>
      <c r="H45" s="20"/>
      <c r="I45" s="19">
        <f>SUM(I44,G45)</f>
        <v>63887.92</v>
      </c>
      <c r="J45" s="20"/>
      <c r="K45" s="19">
        <f>SUM(K44,I45)</f>
        <v>85183.893333333326</v>
      </c>
      <c r="L45" s="20"/>
      <c r="M45" s="19">
        <f>SUM(M44,K45)</f>
        <v>106479.86666666665</v>
      </c>
      <c r="N45" s="20"/>
      <c r="O45" s="19">
        <f>M45+O44</f>
        <v>127775.83999999998</v>
      </c>
      <c r="P45" s="20"/>
      <c r="Q45" s="19">
        <f>O45+Q44</f>
        <v>149071.81333333332</v>
      </c>
      <c r="R45" s="20"/>
      <c r="S45" s="19">
        <f>Q45+S44</f>
        <v>170367.78666666665</v>
      </c>
      <c r="T45" s="20"/>
      <c r="U45" s="19">
        <f>S45+U44</f>
        <v>191663.75999999998</v>
      </c>
      <c r="V45" s="20"/>
      <c r="W45" s="19">
        <f t="shared" ref="W45" si="20">U45+W44</f>
        <v>212959.73333333331</v>
      </c>
      <c r="X45" s="20"/>
      <c r="Y45" s="19">
        <f t="shared" ref="Y45" si="21">W45+Y44</f>
        <v>234255.70666666664</v>
      </c>
      <c r="Z45" s="20"/>
      <c r="AA45" s="19">
        <f t="shared" ref="AA45" si="22">Y45+AA44</f>
        <v>255551.67999999996</v>
      </c>
      <c r="AB45" s="20"/>
    </row>
    <row r="46" spans="1:28" x14ac:dyDescent="0.25">
      <c r="D46" s="3"/>
    </row>
  </sheetData>
  <mergeCells count="78">
    <mergeCell ref="Y45:Z45"/>
    <mergeCell ref="AA45:AB45"/>
    <mergeCell ref="S44:T44"/>
    <mergeCell ref="U44:V44"/>
    <mergeCell ref="W44:X44"/>
    <mergeCell ref="S45:T45"/>
    <mergeCell ref="U45:V45"/>
    <mergeCell ref="W45:X45"/>
    <mergeCell ref="M45:N45"/>
    <mergeCell ref="O45:P45"/>
    <mergeCell ref="Q45:R45"/>
    <mergeCell ref="M44:N44"/>
    <mergeCell ref="O44:P44"/>
    <mergeCell ref="Q44:R44"/>
    <mergeCell ref="A45:B45"/>
    <mergeCell ref="E45:F45"/>
    <mergeCell ref="G45:H45"/>
    <mergeCell ref="I45:J45"/>
    <mergeCell ref="K45:L45"/>
    <mergeCell ref="U43:V43"/>
    <mergeCell ref="W43:X43"/>
    <mergeCell ref="Y43:Z43"/>
    <mergeCell ref="AA43:AB43"/>
    <mergeCell ref="Y44:Z44"/>
    <mergeCell ref="AA44:AB44"/>
    <mergeCell ref="A44:B44"/>
    <mergeCell ref="E44:F44"/>
    <mergeCell ref="G44:H44"/>
    <mergeCell ref="I44:J44"/>
    <mergeCell ref="K44:L44"/>
    <mergeCell ref="AA42:AB42"/>
    <mergeCell ref="A43:B43"/>
    <mergeCell ref="E43:F43"/>
    <mergeCell ref="G43:H43"/>
    <mergeCell ref="I43:J43"/>
    <mergeCell ref="K43:L43"/>
    <mergeCell ref="M43:N43"/>
    <mergeCell ref="O43:P43"/>
    <mergeCell ref="Q43:R43"/>
    <mergeCell ref="M42:N42"/>
    <mergeCell ref="O42:P42"/>
    <mergeCell ref="Q42:R42"/>
    <mergeCell ref="S42:T42"/>
    <mergeCell ref="U42:V42"/>
    <mergeCell ref="W42:X42"/>
    <mergeCell ref="S43:T43"/>
    <mergeCell ref="Y11:Z11"/>
    <mergeCell ref="AA11:AB11"/>
    <mergeCell ref="A42:B42"/>
    <mergeCell ref="C42:C45"/>
    <mergeCell ref="D42:D45"/>
    <mergeCell ref="E42:F42"/>
    <mergeCell ref="G42:H42"/>
    <mergeCell ref="I42:J42"/>
    <mergeCell ref="K42:L42"/>
    <mergeCell ref="K11:L11"/>
    <mergeCell ref="M11:N11"/>
    <mergeCell ref="O11:P11"/>
    <mergeCell ref="Q11:R11"/>
    <mergeCell ref="S11:T11"/>
    <mergeCell ref="U11:V11"/>
    <mergeCell ref="Y42:Z42"/>
    <mergeCell ref="I11:J11"/>
    <mergeCell ref="A1:AB1"/>
    <mergeCell ref="A2:AB2"/>
    <mergeCell ref="A4:AB4"/>
    <mergeCell ref="A5:AB5"/>
    <mergeCell ref="A6:D6"/>
    <mergeCell ref="E6:I6"/>
    <mergeCell ref="K6:O6"/>
    <mergeCell ref="Q6:U6"/>
    <mergeCell ref="W6:AA6"/>
    <mergeCell ref="A11:A12"/>
    <mergeCell ref="B11:B12"/>
    <mergeCell ref="C11:C12"/>
    <mergeCell ref="E11:F11"/>
    <mergeCell ref="G11:H11"/>
    <mergeCell ref="W11:X11"/>
  </mergeCells>
  <conditionalFormatting sqref="E13:AB13">
    <cfRule type="cellIs" dxfId="24" priority="26" operator="equal">
      <formula>0</formula>
    </cfRule>
  </conditionalFormatting>
  <conditionalFormatting sqref="AA15:AB41">
    <cfRule type="cellIs" dxfId="23" priority="1" operator="equal">
      <formula>0</formula>
    </cfRule>
  </conditionalFormatting>
  <conditionalFormatting sqref="E14:F14">
    <cfRule type="cellIs" dxfId="22" priority="24" operator="equal">
      <formula>0</formula>
    </cfRule>
  </conditionalFormatting>
  <conditionalFormatting sqref="G14:H14">
    <cfRule type="cellIs" dxfId="21" priority="23" operator="equal">
      <formula>0</formula>
    </cfRule>
  </conditionalFormatting>
  <conditionalFormatting sqref="I14:J14">
    <cfRule type="cellIs" dxfId="20" priority="22" operator="equal">
      <formula>0</formula>
    </cfRule>
  </conditionalFormatting>
  <conditionalFormatting sqref="K14:L14">
    <cfRule type="cellIs" dxfId="19" priority="21" operator="equal">
      <formula>0</formula>
    </cfRule>
  </conditionalFormatting>
  <conditionalFormatting sqref="M14:N14">
    <cfRule type="cellIs" dxfId="18" priority="20" operator="equal">
      <formula>0</formula>
    </cfRule>
  </conditionalFormatting>
  <conditionalFormatting sqref="O14:P14">
    <cfRule type="cellIs" dxfId="17" priority="19" operator="equal">
      <formula>0</formula>
    </cfRule>
  </conditionalFormatting>
  <conditionalFormatting sqref="Q14:R14">
    <cfRule type="cellIs" dxfId="16" priority="18" operator="equal">
      <formula>0</formula>
    </cfRule>
  </conditionalFormatting>
  <conditionalFormatting sqref="S14:T14">
    <cfRule type="cellIs" dxfId="15" priority="17" operator="equal">
      <formula>0</formula>
    </cfRule>
  </conditionalFormatting>
  <conditionalFormatting sqref="U14:V14">
    <cfRule type="cellIs" dxfId="14" priority="16" operator="equal">
      <formula>0</formula>
    </cfRule>
  </conditionalFormatting>
  <conditionalFormatting sqref="W14:X14">
    <cfRule type="cellIs" dxfId="13" priority="15" operator="equal">
      <formula>0</formula>
    </cfRule>
  </conditionalFormatting>
  <conditionalFormatting sqref="Y14:Z14">
    <cfRule type="cellIs" dxfId="12" priority="14" operator="equal">
      <formula>0</formula>
    </cfRule>
  </conditionalFormatting>
  <conditionalFormatting sqref="AA14:AB14">
    <cfRule type="cellIs" dxfId="11" priority="13" operator="equal">
      <formula>0</formula>
    </cfRule>
  </conditionalFormatting>
  <conditionalFormatting sqref="E15:F41">
    <cfRule type="cellIs" dxfId="10" priority="12" operator="equal">
      <formula>0</formula>
    </cfRule>
  </conditionalFormatting>
  <conditionalFormatting sqref="G15:H41">
    <cfRule type="cellIs" dxfId="9" priority="11" operator="equal">
      <formula>0</formula>
    </cfRule>
  </conditionalFormatting>
  <conditionalFormatting sqref="I15:J41">
    <cfRule type="cellIs" dxfId="8" priority="10" operator="equal">
      <formula>0</formula>
    </cfRule>
  </conditionalFormatting>
  <conditionalFormatting sqref="K15:L41">
    <cfRule type="cellIs" dxfId="7" priority="9" operator="equal">
      <formula>0</formula>
    </cfRule>
  </conditionalFormatting>
  <conditionalFormatting sqref="M15:N41">
    <cfRule type="cellIs" dxfId="6" priority="8" operator="equal">
      <formula>0</formula>
    </cfRule>
  </conditionalFormatting>
  <conditionalFormatting sqref="O15:P41">
    <cfRule type="cellIs" dxfId="5" priority="7" operator="equal">
      <formula>0</formula>
    </cfRule>
  </conditionalFormatting>
  <conditionalFormatting sqref="Q15:R41">
    <cfRule type="cellIs" dxfId="4" priority="6" operator="equal">
      <formula>0</formula>
    </cfRule>
  </conditionalFormatting>
  <conditionalFormatting sqref="S15:T41">
    <cfRule type="cellIs" dxfId="3" priority="5" operator="equal">
      <formula>0</formula>
    </cfRule>
  </conditionalFormatting>
  <conditionalFormatting sqref="U15:V41">
    <cfRule type="cellIs" dxfId="2" priority="4" operator="equal">
      <formula>0</formula>
    </cfRule>
  </conditionalFormatting>
  <conditionalFormatting sqref="W15:X41">
    <cfRule type="cellIs" dxfId="1" priority="3" operator="equal">
      <formula>0</formula>
    </cfRule>
  </conditionalFormatting>
  <conditionalFormatting sqref="Y15:Z41">
    <cfRule type="cellIs" dxfId="0" priority="2" operator="equal">
      <formula>0</formula>
    </cfRule>
  </conditionalFormatting>
  <printOptions horizontalCentered="1" verticalCentered="1"/>
  <pageMargins left="0.39370078740157483" right="0.39370078740157483" top="0.39370078740157483" bottom="0.39370078740157483" header="0" footer="0"/>
  <pageSetup paperSize="9" scale="37" pageOrder="overThenDown"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Lote 1</vt:lpstr>
      <vt:lpstr>Lote 2</vt:lpstr>
      <vt:lpstr>Lote 3</vt:lpstr>
      <vt:lpstr>'Lote 1'!Titulos_de_impressao</vt:lpstr>
      <vt:lpstr>'Lote 2'!Titulos_de_impressao</vt:lpstr>
      <vt:lpstr>'Lote 3'!Titulos_de_impressao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Demuner Magalhaes</dc:creator>
  <cp:lastModifiedBy>Bruno de Oliveira Schneider</cp:lastModifiedBy>
  <cp:lastPrinted>2025-06-09T13:02:43Z</cp:lastPrinted>
  <dcterms:created xsi:type="dcterms:W3CDTF">2021-08-03T19:09:02Z</dcterms:created>
  <dcterms:modified xsi:type="dcterms:W3CDTF">2025-09-01T17:49:55Z</dcterms:modified>
</cp:coreProperties>
</file>