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fesbr.sharepoint.com/sites/si/dpf/Documentos Compartilhados/02 Demandas em Andamento/03 Contratações/Cn - SI - Rede Saneamento Goiabeiras/Anexo VI - Cronograma Físico-Financeiro/"/>
    </mc:Choice>
  </mc:AlternateContent>
  <xr:revisionPtr revIDLastSave="839" documentId="8_{C0DDE9F4-791D-47B3-BCC2-D38DF7334F2A}" xr6:coauthVersionLast="47" xr6:coauthVersionMax="47" xr10:uidLastSave="{BB5FCEA9-3521-4049-AD26-C33A71FBC628}"/>
  <bookViews>
    <workbookView xWindow="-108" yWindow="-108" windowWidth="23256" windowHeight="12456" xr2:uid="{EFBFE379-192D-40BC-AA11-F9D695EF0B0E}"/>
  </bookViews>
  <sheets>
    <sheet name="Planilha Orçamentária" sheetId="1" r:id="rId1"/>
  </sheets>
  <definedNames>
    <definedName name="_xlnm._FilterDatabase" localSheetId="0" hidden="1">'Planilha Orçamentária'!$A$10:$AE$41</definedName>
    <definedName name="_xlnm.Print_Titles" localSheetId="0">'Planilha Orçamentária'!$A:$C,'Planilha Orçamentária'!$1:$10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4" i="1" l="1"/>
  <c r="AE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P31" i="1"/>
  <c r="O31" i="1"/>
  <c r="N31" i="1"/>
  <c r="M31" i="1"/>
  <c r="L31" i="1"/>
  <c r="K31" i="1"/>
  <c r="J31" i="1"/>
  <c r="I31" i="1"/>
  <c r="H31" i="1"/>
  <c r="H32" i="1" s="1"/>
  <c r="G31" i="1"/>
  <c r="G32" i="1" s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O24" i="1"/>
  <c r="AD23" i="1"/>
  <c r="AD24" i="1" s="1"/>
  <c r="AC23" i="1"/>
  <c r="AC24" i="1" s="1"/>
  <c r="AB23" i="1"/>
  <c r="AB24" i="1" s="1"/>
  <c r="AA23" i="1"/>
  <c r="AA24" i="1" s="1"/>
  <c r="Z23" i="1"/>
  <c r="Z24" i="1" s="1"/>
  <c r="Y23" i="1"/>
  <c r="Y24" i="1" s="1"/>
  <c r="X23" i="1"/>
  <c r="X24" i="1" s="1"/>
  <c r="W23" i="1"/>
  <c r="W24" i="1" s="1"/>
  <c r="V23" i="1"/>
  <c r="V24" i="1" s="1"/>
  <c r="U23" i="1"/>
  <c r="U24" i="1" s="1"/>
  <c r="T23" i="1"/>
  <c r="T24" i="1" s="1"/>
  <c r="S23" i="1"/>
  <c r="S24" i="1" s="1"/>
  <c r="R23" i="1"/>
  <c r="R24" i="1" s="1"/>
  <c r="Q23" i="1"/>
  <c r="Q24" i="1" s="1"/>
  <c r="P23" i="1"/>
  <c r="P24" i="1" s="1"/>
  <c r="O23" i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AD17" i="1"/>
  <c r="AD18" i="1" s="1"/>
  <c r="AC17" i="1"/>
  <c r="AC18" i="1" s="1"/>
  <c r="AB17" i="1"/>
  <c r="AB18" i="1" s="1"/>
  <c r="AA17" i="1"/>
  <c r="AA18" i="1" s="1"/>
  <c r="Z17" i="1"/>
  <c r="Z18" i="1" s="1"/>
  <c r="Y17" i="1"/>
  <c r="Y18" i="1" s="1"/>
  <c r="X17" i="1"/>
  <c r="X18" i="1" s="1"/>
  <c r="W17" i="1"/>
  <c r="W18" i="1" s="1"/>
  <c r="V17" i="1"/>
  <c r="V18" i="1" s="1"/>
  <c r="U17" i="1"/>
  <c r="U18" i="1" s="1"/>
  <c r="T17" i="1"/>
  <c r="T18" i="1" s="1"/>
  <c r="S17" i="1"/>
  <c r="S18" i="1" s="1"/>
  <c r="R17" i="1"/>
  <c r="R18" i="1" s="1"/>
  <c r="Q17" i="1"/>
  <c r="Q18" i="1" s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AB30" i="1"/>
  <c r="AD29" i="1"/>
  <c r="AD30" i="1" s="1"/>
  <c r="AC29" i="1"/>
  <c r="AC30" i="1" s="1"/>
  <c r="AB29" i="1"/>
  <c r="AA29" i="1"/>
  <c r="AA30" i="1" s="1"/>
  <c r="Z29" i="1"/>
  <c r="Z30" i="1" s="1"/>
  <c r="Y29" i="1"/>
  <c r="Y30" i="1" s="1"/>
  <c r="X29" i="1"/>
  <c r="X30" i="1" s="1"/>
  <c r="W29" i="1"/>
  <c r="W30" i="1" s="1"/>
  <c r="V29" i="1"/>
  <c r="V30" i="1" s="1"/>
  <c r="U29" i="1"/>
  <c r="U30" i="1" s="1"/>
  <c r="T29" i="1"/>
  <c r="T30" i="1" s="1"/>
  <c r="S29" i="1"/>
  <c r="S30" i="1" s="1"/>
  <c r="R29" i="1"/>
  <c r="R30" i="1" s="1"/>
  <c r="Q29" i="1"/>
  <c r="Q30" i="1" s="1"/>
  <c r="P29" i="1"/>
  <c r="P30" i="1" s="1"/>
  <c r="O29" i="1"/>
  <c r="O30" i="1" s="1"/>
  <c r="N29" i="1"/>
  <c r="N30" i="1" s="1"/>
  <c r="M29" i="1"/>
  <c r="M30" i="1" s="1"/>
  <c r="L29" i="1"/>
  <c r="L30" i="1" s="1"/>
  <c r="K29" i="1"/>
  <c r="K30" i="1" s="1"/>
  <c r="J29" i="1"/>
  <c r="J30" i="1" s="1"/>
  <c r="I29" i="1"/>
  <c r="I30" i="1" s="1"/>
  <c r="H29" i="1"/>
  <c r="H30" i="1" s="1"/>
  <c r="G29" i="1"/>
  <c r="G30" i="1" s="1"/>
  <c r="AD21" i="1"/>
  <c r="AD22" i="1" s="1"/>
  <c r="AC21" i="1"/>
  <c r="AC22" i="1" s="1"/>
  <c r="AB21" i="1"/>
  <c r="AB22" i="1" s="1"/>
  <c r="AA21" i="1"/>
  <c r="AA22" i="1" s="1"/>
  <c r="Z21" i="1"/>
  <c r="Z22" i="1" s="1"/>
  <c r="Y21" i="1"/>
  <c r="Y22" i="1" s="1"/>
  <c r="X21" i="1"/>
  <c r="X22" i="1" s="1"/>
  <c r="W21" i="1"/>
  <c r="W22" i="1" s="1"/>
  <c r="V21" i="1"/>
  <c r="V22" i="1" s="1"/>
  <c r="U21" i="1"/>
  <c r="U22" i="1" s="1"/>
  <c r="T21" i="1"/>
  <c r="T22" i="1" s="1"/>
  <c r="S21" i="1"/>
  <c r="S22" i="1" s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AD15" i="1"/>
  <c r="AD16" i="1" s="1"/>
  <c r="AC15" i="1"/>
  <c r="AC16" i="1" s="1"/>
  <c r="AB15" i="1"/>
  <c r="AB16" i="1" s="1"/>
  <c r="AA15" i="1"/>
  <c r="AA16" i="1" s="1"/>
  <c r="Z15" i="1"/>
  <c r="Z16" i="1" s="1"/>
  <c r="Y15" i="1"/>
  <c r="Y16" i="1" s="1"/>
  <c r="X15" i="1"/>
  <c r="X16" i="1" s="1"/>
  <c r="W15" i="1"/>
  <c r="W16" i="1" s="1"/>
  <c r="V15" i="1"/>
  <c r="V16" i="1" s="1"/>
  <c r="U15" i="1"/>
  <c r="U16" i="1" s="1"/>
  <c r="T15" i="1"/>
  <c r="T16" i="1" s="1"/>
  <c r="S15" i="1"/>
  <c r="S16" i="1" s="1"/>
  <c r="R15" i="1"/>
  <c r="R16" i="1" s="1"/>
  <c r="Q15" i="1"/>
  <c r="Q16" i="1" s="1"/>
  <c r="P15" i="1"/>
  <c r="P16" i="1" s="1"/>
  <c r="O15" i="1"/>
  <c r="O16" i="1" s="1"/>
  <c r="N15" i="1"/>
  <c r="N16" i="1" s="1"/>
  <c r="M15" i="1"/>
  <c r="M16" i="1" s="1"/>
  <c r="L15" i="1"/>
  <c r="L16" i="1" s="1"/>
  <c r="K15" i="1"/>
  <c r="K16" i="1" s="1"/>
  <c r="J15" i="1"/>
  <c r="J16" i="1" s="1"/>
  <c r="I15" i="1"/>
  <c r="I16" i="1" s="1"/>
  <c r="H15" i="1"/>
  <c r="H16" i="1" s="1"/>
  <c r="G15" i="1"/>
  <c r="G16" i="1" s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36" i="1"/>
  <c r="E36" i="1"/>
  <c r="D36" i="1"/>
  <c r="F32" i="1"/>
  <c r="E32" i="1"/>
  <c r="D32" i="1"/>
  <c r="F30" i="1"/>
  <c r="E30" i="1"/>
  <c r="D30" i="1"/>
  <c r="F28" i="1"/>
  <c r="E28" i="1"/>
  <c r="D28" i="1"/>
  <c r="F26" i="1"/>
  <c r="E26" i="1"/>
  <c r="D26" i="1"/>
  <c r="F24" i="1"/>
  <c r="E24" i="1"/>
  <c r="D24" i="1"/>
  <c r="F22" i="1"/>
  <c r="E22" i="1"/>
  <c r="D22" i="1"/>
  <c r="F20" i="1"/>
  <c r="E20" i="1"/>
  <c r="D20" i="1"/>
  <c r="F18" i="1"/>
  <c r="E18" i="1"/>
  <c r="D18" i="1"/>
  <c r="F16" i="1"/>
  <c r="E16" i="1"/>
  <c r="D16" i="1"/>
  <c r="E14" i="1"/>
  <c r="F14" i="1"/>
  <c r="D14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D45" i="1" s="1"/>
</calcChain>
</file>

<file path=xl/sharedStrings.xml><?xml version="1.0" encoding="utf-8"?>
<sst xmlns="http://schemas.openxmlformats.org/spreadsheetml/2006/main" count="60" uniqueCount="52">
  <si>
    <t>UNIVERSIDADE FEDERAL DO ESPÍRITO SANTO</t>
  </si>
  <si>
    <t>SUPERINTENDÊNCIA DE INFRAESTRUTURA</t>
  </si>
  <si>
    <r>
      <t>Orgão Cliente:</t>
    </r>
    <r>
      <rPr>
        <sz val="11"/>
        <color theme="1"/>
        <rFont val="Aptos Narrow"/>
        <family val="2"/>
        <scheme val="minor"/>
      </rPr>
      <t> SUPERINTENDÊNCIA DE INFRAESTRUTURA</t>
    </r>
  </si>
  <si>
    <t>Item</t>
  </si>
  <si>
    <t>PROJETOS</t>
  </si>
  <si>
    <r>
      <t>Orçamento:</t>
    </r>
    <r>
      <rPr>
        <sz val="11"/>
        <color theme="1"/>
        <rFont val="Aptos Narrow"/>
        <family val="2"/>
        <scheme val="minor"/>
      </rPr>
      <t> SISTEMA DE ESGOTAMENTO SANITÁRIO - CAMPUS GOIABEIRAS</t>
    </r>
  </si>
  <si>
    <r>
      <t>Local:</t>
    </r>
    <r>
      <rPr>
        <sz val="11"/>
        <color theme="1"/>
        <rFont val="Aptos Narrow"/>
        <family val="2"/>
        <scheme val="minor"/>
      </rPr>
      <t> GOIABEIRAS - VITÓRIA/ES</t>
    </r>
  </si>
  <si>
    <t>SERVIÇOS PRELIMINARES E DEMOLIÇÕES</t>
  </si>
  <si>
    <t>ADMINISTRAÇÃO LOCAL DA OBRA</t>
  </si>
  <si>
    <t>ABASTECIMENTO DE ÁGUA</t>
  </si>
  <si>
    <t>SINALIZAÇÕES DE OBRA</t>
  </si>
  <si>
    <t>DRENAGEM</t>
  </si>
  <si>
    <t>CANTEIRO DE OBRAS</t>
  </si>
  <si>
    <t>ADMINISTRAÇÃO LOCAL</t>
  </si>
  <si>
    <t>BACIA "1"</t>
  </si>
  <si>
    <t>BACIA "2"</t>
  </si>
  <si>
    <t>ESTAÇÃO ELEVATÓRIA DE ESGOTO BRUTO - EEEB1</t>
  </si>
  <si>
    <t>RECALQUE - EEEB1</t>
  </si>
  <si>
    <t>ESTAÇÃO ELEVATÓRIA DE ESGOTO BRUTO - EEEB2</t>
  </si>
  <si>
    <t>RECALQUE - EEEB2</t>
  </si>
  <si>
    <t>Planilha</t>
  </si>
  <si>
    <t>Etapa</t>
  </si>
  <si>
    <t>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</si>
  <si>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</si>
  <si>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</si>
  <si>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</si>
  <si>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</si>
  <si>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</si>
  <si>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</si>
  <si>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</si>
  <si>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</si>
  <si>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</si>
  <si>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</si>
  <si>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</si>
  <si>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</si>
  <si>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</si>
  <si>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</si>
  <si>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</si>
  <si>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</si>
  <si>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</si>
  <si>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</si>
  <si>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</si>
  <si>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</si>
  <si>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</si>
  <si>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</si>
  <si>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</si>
  <si>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</si>
  <si>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</si>
  <si>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</si>
  <si>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</si>
  <si>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TOTAL</t>
  </si>
  <si>
    <t>Cronograma Físico-Financeiro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</si>
</sst>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FCFC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6" fillId="33" borderId="10" xfId="0" applyFont="1" applyFill="1" applyBorder="1" applyAlignment="1">
      <alignment horizontal="left" wrapText="1"/>
    </xf>
    <xf numFmtId="0" fontId="16" fillId="33" borderId="10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43" fontId="16" fillId="0" borderId="0" xfId="42" applyFont="1" applyAlignment="1">
      <alignment wrapText="1"/>
    </xf>
    <xf numFmtId="43" fontId="0" fillId="0" borderId="0" xfId="42" applyFont="1"/>
    <xf numFmtId="43" fontId="16" fillId="0" borderId="10" xfId="42" applyFont="1" applyBorder="1" applyAlignment="1">
      <alignment horizontal="right"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43" fontId="0" fillId="0" borderId="10" xfId="0" applyNumberFormat="1" applyBorder="1" applyAlignment="1">
      <alignment horizontal="center" vertical="top" wrapText="1"/>
    </xf>
    <xf numFmtId="10" fontId="0" fillId="0" borderId="10" xfId="0" applyNumberFormat="1" applyBorder="1" applyAlignment="1">
      <alignment horizontal="center" vertical="top" wrapText="1"/>
    </xf>
    <xf numFmtId="43" fontId="16" fillId="0" borderId="0" xfId="42" applyFont="1" applyBorder="1" applyAlignment="1">
      <alignment horizontal="right" vertical="top" wrapText="1"/>
    </xf>
    <xf numFmtId="0" fontId="16" fillId="0" borderId="11" xfId="0" applyFont="1" applyBorder="1" applyAlignment="1">
      <alignment horizontal="left" vertical="top" wrapText="1"/>
    </xf>
    <xf numFmtId="43" fontId="0" fillId="0" borderId="11" xfId="0" applyNumberFormat="1" applyBorder="1" applyAlignment="1">
      <alignment horizontal="center" vertical="top" wrapText="1"/>
    </xf>
    <xf numFmtId="0" fontId="0" fillId="0" borderId="0" xfId="0" applyBorder="1"/>
    <xf numFmtId="43" fontId="16" fillId="0" borderId="10" xfId="0" applyNumberFormat="1" applyFont="1" applyBorder="1" applyAlignment="1">
      <alignment horizontal="center" vertical="top" wrapText="1"/>
    </xf>
    <xf numFmtId="10" fontId="16" fillId="0" borderId="10" xfId="43" applyNumberFormat="1" applyFont="1" applyBorder="1" applyAlignment="1">
      <alignment horizontal="center" vertical="top"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2232-A587-4B8B-9E84-5A6FE2AC3882}">
  <dimension ref="A1:AG45"/>
  <sheetViews>
    <sheetView showGridLines="0" tabSelected="1" workbookViewId="0">
      <selection activeCell="AC8" sqref="AC8"/>
    </sheetView>
  </sheetViews>
  <sheetFormatPr defaultRowHeight="14.4" x14ac:dyDescent="0.3"/>
  <cols>
    <col min="1" max="1" width="7.77734375" bestFit="1" customWidth="1"/>
    <col min="2" max="2" width="4.88671875" style="1" bestFit="1" customWidth="1"/>
    <col min="3" max="3" width="49.109375" style="1" customWidth="1"/>
    <col min="4" max="30" width="12.33203125" customWidth="1"/>
    <col min="31" max="31" width="13.44140625" style="7" bestFit="1" customWidth="1"/>
    <col min="32" max="32" width="12.33203125" customWidth="1"/>
    <col min="33" max="33" width="11.21875" customWidth="1"/>
  </cols>
  <sheetData>
    <row r="1" spans="1:33" ht="14.4" customHeight="1" x14ac:dyDescent="0.3">
      <c r="B1" s="5"/>
      <c r="C1" s="5"/>
      <c r="D1" s="5"/>
      <c r="E1" s="10" t="s">
        <v>0</v>
      </c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10" t="s">
        <v>0</v>
      </c>
      <c r="R1" s="10"/>
      <c r="S1" s="10"/>
      <c r="T1" s="10"/>
      <c r="U1" s="10"/>
      <c r="V1" s="5"/>
      <c r="W1" s="5"/>
      <c r="X1" s="5"/>
      <c r="Y1" s="5"/>
      <c r="Z1" s="5"/>
      <c r="AA1" s="5"/>
      <c r="AB1" s="5"/>
      <c r="AC1" s="10" t="s">
        <v>0</v>
      </c>
      <c r="AD1" s="10"/>
      <c r="AE1" s="10"/>
      <c r="AF1" s="10"/>
      <c r="AG1" s="10"/>
    </row>
    <row r="2" spans="1:33" ht="14.4" customHeight="1" x14ac:dyDescent="0.3">
      <c r="B2" s="5"/>
      <c r="C2" s="5"/>
      <c r="D2" s="5"/>
      <c r="E2" s="10" t="s">
        <v>1</v>
      </c>
      <c r="F2" s="10"/>
      <c r="G2" s="10"/>
      <c r="H2" s="10"/>
      <c r="I2" s="10"/>
      <c r="J2" s="5"/>
      <c r="K2" s="5"/>
      <c r="L2" s="5"/>
      <c r="M2" s="5"/>
      <c r="N2" s="5"/>
      <c r="O2" s="5"/>
      <c r="P2" s="5"/>
      <c r="Q2" s="10" t="s">
        <v>1</v>
      </c>
      <c r="R2" s="10"/>
      <c r="S2" s="10"/>
      <c r="T2" s="10"/>
      <c r="U2" s="10"/>
      <c r="V2" s="5"/>
      <c r="W2" s="5"/>
      <c r="X2" s="5"/>
      <c r="Y2" s="5"/>
      <c r="Z2" s="5"/>
      <c r="AA2" s="5"/>
      <c r="AB2" s="5"/>
      <c r="AC2" s="10" t="s">
        <v>1</v>
      </c>
      <c r="AD2" s="10"/>
      <c r="AE2" s="10"/>
      <c r="AF2" s="10"/>
      <c r="AG2" s="10"/>
    </row>
    <row r="3" spans="1:33" x14ac:dyDescent="0.3">
      <c r="B3" s="5"/>
      <c r="C3" s="5"/>
      <c r="D3" s="5"/>
      <c r="E3" s="10"/>
      <c r="F3" s="10"/>
      <c r="G3" s="10"/>
      <c r="H3" s="10"/>
      <c r="I3" s="10"/>
      <c r="J3" s="5"/>
      <c r="K3" s="5"/>
      <c r="L3" s="5"/>
      <c r="M3" s="5"/>
      <c r="N3" s="5"/>
      <c r="O3" s="5"/>
      <c r="P3" s="5"/>
      <c r="Q3" s="10"/>
      <c r="R3" s="10"/>
      <c r="S3" s="10"/>
      <c r="T3" s="10"/>
      <c r="U3" s="10"/>
      <c r="V3" s="5"/>
      <c r="W3" s="5"/>
      <c r="X3" s="5"/>
      <c r="Y3" s="5"/>
      <c r="Z3" s="5"/>
      <c r="AA3" s="5"/>
      <c r="AB3" s="5"/>
      <c r="AC3" s="10"/>
      <c r="AD3" s="10"/>
      <c r="AE3" s="10"/>
      <c r="AF3" s="10"/>
      <c r="AG3" s="10"/>
    </row>
    <row r="4" spans="1:33" ht="14.4" customHeight="1" x14ac:dyDescent="0.3">
      <c r="B4" s="5"/>
      <c r="C4" s="5"/>
      <c r="D4" s="5"/>
      <c r="E4" s="10" t="s">
        <v>51</v>
      </c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10" t="s">
        <v>51</v>
      </c>
      <c r="R4" s="10"/>
      <c r="S4" s="10"/>
      <c r="T4" s="10"/>
      <c r="U4" s="10"/>
      <c r="V4" s="5"/>
      <c r="W4" s="5"/>
      <c r="X4" s="5"/>
      <c r="Y4" s="5"/>
      <c r="Z4" s="5"/>
      <c r="AA4" s="5"/>
      <c r="AB4" s="5"/>
      <c r="AC4" s="10" t="s">
        <v>51</v>
      </c>
      <c r="AD4" s="10"/>
      <c r="AE4" s="10"/>
      <c r="AF4" s="10"/>
      <c r="AG4" s="10"/>
    </row>
    <row r="5" spans="1:33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3" ht="14.4" customHeight="1" x14ac:dyDescent="0.3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</row>
    <row r="7" spans="1:33" ht="14.4" customHeight="1" x14ac:dyDescent="0.3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</row>
    <row r="8" spans="1:33" ht="14.4" customHeight="1" x14ac:dyDescent="0.3">
      <c r="A8" s="9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3" x14ac:dyDescent="0.3">
      <c r="A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3" x14ac:dyDescent="0.3">
      <c r="A10" s="2" t="s">
        <v>20</v>
      </c>
      <c r="B10" s="2" t="s">
        <v>3</v>
      </c>
      <c r="C10" s="2" t="s">
        <v>21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27</v>
      </c>
      <c r="I10" s="3" t="s">
        <v>28</v>
      </c>
      <c r="J10" s="3" t="s">
        <v>29</v>
      </c>
      <c r="K10" s="3" t="s">
        <v>30</v>
      </c>
      <c r="L10" s="3" t="s">
        <v>31</v>
      </c>
      <c r="M10" s="3" t="s">
        <v>32</v>
      </c>
      <c r="N10" s="3" t="s">
        <v>33</v>
      </c>
      <c r="O10" s="3" t="s">
        <v>34</v>
      </c>
      <c r="P10" s="3" t="s">
        <v>35</v>
      </c>
      <c r="Q10" s="3" t="s">
        <v>36</v>
      </c>
      <c r="R10" s="3" t="s">
        <v>37</v>
      </c>
      <c r="S10" s="3" t="s">
        <v>38</v>
      </c>
      <c r="T10" s="3" t="s">
        <v>39</v>
      </c>
      <c r="U10" s="3" t="s">
        <v>40</v>
      </c>
      <c r="V10" s="3" t="s">
        <v>41</v>
      </c>
      <c r="W10" s="3" t="s">
        <v>42</v>
      </c>
      <c r="X10" s="3" t="s">
        <v>43</v>
      </c>
      <c r="Y10" s="3" t="s">
        <v>44</v>
      </c>
      <c r="Z10" s="3" t="s">
        <v>45</v>
      </c>
      <c r="AA10" s="3" t="s">
        <v>46</v>
      </c>
      <c r="AB10" s="3" t="s">
        <v>47</v>
      </c>
      <c r="AC10" s="3" t="s">
        <v>48</v>
      </c>
      <c r="AD10" s="3" t="s">
        <v>49</v>
      </c>
      <c r="AE10" s="3" t="s">
        <v>22</v>
      </c>
    </row>
    <row r="11" spans="1:33" x14ac:dyDescent="0.3">
      <c r="A11" s="4">
        <v>1</v>
      </c>
      <c r="B11" s="4">
        <v>1</v>
      </c>
      <c r="C11" s="4" t="s">
        <v>4</v>
      </c>
      <c r="D11" s="12">
        <v>0</v>
      </c>
      <c r="E11" s="12">
        <v>0.4</v>
      </c>
      <c r="F11" s="12">
        <v>0.6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8">
        <v>227000</v>
      </c>
    </row>
    <row r="12" spans="1:33" x14ac:dyDescent="0.3">
      <c r="A12" s="4"/>
      <c r="B12" s="4"/>
      <c r="C12" s="4"/>
      <c r="D12" s="11">
        <f>D11*$AE11</f>
        <v>0</v>
      </c>
      <c r="E12" s="11">
        <f>E11*$AE11</f>
        <v>90800</v>
      </c>
      <c r="F12" s="11">
        <f>F11*$AE11</f>
        <v>136200</v>
      </c>
      <c r="G12" s="11">
        <f t="shared" ref="G12:AD12" si="0">G11*$AE11</f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1">
        <f t="shared" si="0"/>
        <v>0</v>
      </c>
      <c r="S12" s="11">
        <f t="shared" si="0"/>
        <v>0</v>
      </c>
      <c r="T12" s="11">
        <f t="shared" si="0"/>
        <v>0</v>
      </c>
      <c r="U12" s="11">
        <f t="shared" si="0"/>
        <v>0</v>
      </c>
      <c r="V12" s="11">
        <f t="shared" si="0"/>
        <v>0</v>
      </c>
      <c r="W12" s="11">
        <f t="shared" si="0"/>
        <v>0</v>
      </c>
      <c r="X12" s="11">
        <f t="shared" si="0"/>
        <v>0</v>
      </c>
      <c r="Y12" s="11">
        <f t="shared" si="0"/>
        <v>0</v>
      </c>
      <c r="Z12" s="11">
        <f t="shared" si="0"/>
        <v>0</v>
      </c>
      <c r="AA12" s="11">
        <f t="shared" si="0"/>
        <v>0</v>
      </c>
      <c r="AB12" s="11">
        <f t="shared" si="0"/>
        <v>0</v>
      </c>
      <c r="AC12" s="11">
        <f t="shared" si="0"/>
        <v>0</v>
      </c>
      <c r="AD12" s="11">
        <f t="shared" si="0"/>
        <v>0</v>
      </c>
      <c r="AE12" s="8"/>
    </row>
    <row r="13" spans="1:33" x14ac:dyDescent="0.3">
      <c r="A13" s="4">
        <v>2</v>
      </c>
      <c r="B13" s="4">
        <v>1</v>
      </c>
      <c r="C13" s="4" t="s">
        <v>7</v>
      </c>
      <c r="D13" s="12">
        <v>0</v>
      </c>
      <c r="E13" s="12">
        <v>0</v>
      </c>
      <c r="F13" s="12">
        <v>0</v>
      </c>
      <c r="G13" s="12">
        <v>0.4</v>
      </c>
      <c r="H13" s="12">
        <v>0.3</v>
      </c>
      <c r="I13" s="12">
        <v>0.3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8">
        <v>242097.93000000002</v>
      </c>
    </row>
    <row r="14" spans="1:33" x14ac:dyDescent="0.3">
      <c r="A14" s="4"/>
      <c r="B14" s="4"/>
      <c r="C14" s="4"/>
      <c r="D14" s="11">
        <f>D13*$AE13</f>
        <v>0</v>
      </c>
      <c r="E14" s="11">
        <f t="shared" ref="E14:F14" si="1">E13*$AE13</f>
        <v>0</v>
      </c>
      <c r="F14" s="11">
        <f t="shared" si="1"/>
        <v>0</v>
      </c>
      <c r="G14" s="11">
        <f t="shared" ref="G14" si="2">G13*$AE13</f>
        <v>96839.17200000002</v>
      </c>
      <c r="H14" s="11">
        <f t="shared" ref="H14" si="3">H13*$AE13</f>
        <v>72629.379000000001</v>
      </c>
      <c r="I14" s="11">
        <f t="shared" ref="I14" si="4">I13*$AE13</f>
        <v>72629.379000000001</v>
      </c>
      <c r="J14" s="11">
        <f t="shared" ref="J14" si="5">J13*$AE13</f>
        <v>0</v>
      </c>
      <c r="K14" s="11">
        <f t="shared" ref="K14" si="6">K13*$AE13</f>
        <v>0</v>
      </c>
      <c r="L14" s="11">
        <f t="shared" ref="L14" si="7">L13*$AE13</f>
        <v>0</v>
      </c>
      <c r="M14" s="11">
        <f t="shared" ref="M14" si="8">M13*$AE13</f>
        <v>0</v>
      </c>
      <c r="N14" s="11">
        <f t="shared" ref="N14" si="9">N13*$AE13</f>
        <v>0</v>
      </c>
      <c r="O14" s="11">
        <f t="shared" ref="O14" si="10">O13*$AE13</f>
        <v>0</v>
      </c>
      <c r="P14" s="11">
        <f t="shared" ref="P14" si="11">P13*$AE13</f>
        <v>0</v>
      </c>
      <c r="Q14" s="11">
        <f t="shared" ref="Q14" si="12">Q13*$AE13</f>
        <v>0</v>
      </c>
      <c r="R14" s="11">
        <f t="shared" ref="R14" si="13">R13*$AE13</f>
        <v>0</v>
      </c>
      <c r="S14" s="11">
        <f t="shared" ref="S14" si="14">S13*$AE13</f>
        <v>0</v>
      </c>
      <c r="T14" s="11">
        <f t="shared" ref="T14" si="15">T13*$AE13</f>
        <v>0</v>
      </c>
      <c r="U14" s="11">
        <f t="shared" ref="U14" si="16">U13*$AE13</f>
        <v>0</v>
      </c>
      <c r="V14" s="11">
        <f t="shared" ref="V14" si="17">V13*$AE13</f>
        <v>0</v>
      </c>
      <c r="W14" s="11">
        <f t="shared" ref="W14" si="18">W13*$AE13</f>
        <v>0</v>
      </c>
      <c r="X14" s="11">
        <f t="shared" ref="X14" si="19">X13*$AE13</f>
        <v>0</v>
      </c>
      <c r="Y14" s="11">
        <f t="shared" ref="Y14" si="20">Y13*$AE13</f>
        <v>0</v>
      </c>
      <c r="Z14" s="11">
        <f t="shared" ref="Z14" si="21">Z13*$AE13</f>
        <v>0</v>
      </c>
      <c r="AA14" s="11">
        <f t="shared" ref="AA14" si="22">AA13*$AE13</f>
        <v>0</v>
      </c>
      <c r="AB14" s="11">
        <f t="shared" ref="AB14" si="23">AB13*$AE13</f>
        <v>0</v>
      </c>
      <c r="AC14" s="11">
        <f t="shared" ref="AC14" si="24">AC13*$AE13</f>
        <v>0</v>
      </c>
      <c r="AD14" s="11">
        <f t="shared" ref="AD14" si="25">AD13*$AE13</f>
        <v>0</v>
      </c>
      <c r="AE14" s="8"/>
    </row>
    <row r="15" spans="1:33" x14ac:dyDescent="0.3">
      <c r="A15" s="4">
        <v>2</v>
      </c>
      <c r="B15" s="4">
        <v>2</v>
      </c>
      <c r="C15" s="4" t="s">
        <v>8</v>
      </c>
      <c r="D15" s="12">
        <v>0</v>
      </c>
      <c r="E15" s="12">
        <v>0</v>
      </c>
      <c r="F15" s="12">
        <v>0</v>
      </c>
      <c r="G15" s="12">
        <f>100%/24</f>
        <v>4.1666666666666664E-2</v>
      </c>
      <c r="H15" s="12">
        <f t="shared" ref="H15:AD17" si="26">100%/24</f>
        <v>4.1666666666666664E-2</v>
      </c>
      <c r="I15" s="12">
        <f t="shared" si="26"/>
        <v>4.1666666666666664E-2</v>
      </c>
      <c r="J15" s="12">
        <f t="shared" si="26"/>
        <v>4.1666666666666664E-2</v>
      </c>
      <c r="K15" s="12">
        <f t="shared" si="26"/>
        <v>4.1666666666666664E-2</v>
      </c>
      <c r="L15" s="12">
        <f t="shared" si="26"/>
        <v>4.1666666666666664E-2</v>
      </c>
      <c r="M15" s="12">
        <f t="shared" si="26"/>
        <v>4.1666666666666664E-2</v>
      </c>
      <c r="N15" s="12">
        <f t="shared" si="26"/>
        <v>4.1666666666666664E-2</v>
      </c>
      <c r="O15" s="12">
        <f t="shared" si="26"/>
        <v>4.1666666666666664E-2</v>
      </c>
      <c r="P15" s="12">
        <f t="shared" si="26"/>
        <v>4.1666666666666664E-2</v>
      </c>
      <c r="Q15" s="12">
        <f t="shared" si="26"/>
        <v>4.1666666666666664E-2</v>
      </c>
      <c r="R15" s="12">
        <f t="shared" si="26"/>
        <v>4.1666666666666664E-2</v>
      </c>
      <c r="S15" s="12">
        <f t="shared" si="26"/>
        <v>4.1666666666666664E-2</v>
      </c>
      <c r="T15" s="12">
        <f t="shared" si="26"/>
        <v>4.1666666666666664E-2</v>
      </c>
      <c r="U15" s="12">
        <f t="shared" si="26"/>
        <v>4.1666666666666664E-2</v>
      </c>
      <c r="V15" s="12">
        <f t="shared" si="26"/>
        <v>4.1666666666666664E-2</v>
      </c>
      <c r="W15" s="12">
        <f t="shared" si="26"/>
        <v>4.1666666666666664E-2</v>
      </c>
      <c r="X15" s="12">
        <f t="shared" si="26"/>
        <v>4.1666666666666664E-2</v>
      </c>
      <c r="Y15" s="12">
        <f t="shared" si="26"/>
        <v>4.1666666666666664E-2</v>
      </c>
      <c r="Z15" s="12">
        <f t="shared" si="26"/>
        <v>4.1666666666666664E-2</v>
      </c>
      <c r="AA15" s="12">
        <f t="shared" si="26"/>
        <v>4.1666666666666664E-2</v>
      </c>
      <c r="AB15" s="12">
        <f t="shared" si="26"/>
        <v>4.1666666666666664E-2</v>
      </c>
      <c r="AC15" s="12">
        <f t="shared" si="26"/>
        <v>4.1666666666666664E-2</v>
      </c>
      <c r="AD15" s="12">
        <f t="shared" si="26"/>
        <v>4.1666666666666664E-2</v>
      </c>
      <c r="AE15" s="8">
        <v>260796.49000000002</v>
      </c>
    </row>
    <row r="16" spans="1:33" x14ac:dyDescent="0.3">
      <c r="A16" s="4"/>
      <c r="B16" s="4"/>
      <c r="C16" s="4"/>
      <c r="D16" s="11">
        <f t="shared" ref="D16:D42" si="27">D15*$AE15</f>
        <v>0</v>
      </c>
      <c r="E16" s="11">
        <f t="shared" ref="E16:E42" si="28">E15*$AE15</f>
        <v>0</v>
      </c>
      <c r="F16" s="11">
        <f t="shared" ref="F16:F42" si="29">F15*$AE15</f>
        <v>0</v>
      </c>
      <c r="G16" s="11">
        <f t="shared" ref="G16" si="30">G15*$AE15</f>
        <v>10866.520416666666</v>
      </c>
      <c r="H16" s="11">
        <f t="shared" ref="H16" si="31">H15*$AE15</f>
        <v>10866.520416666666</v>
      </c>
      <c r="I16" s="11">
        <f t="shared" ref="I16" si="32">I15*$AE15</f>
        <v>10866.520416666666</v>
      </c>
      <c r="J16" s="11">
        <f t="shared" ref="J16" si="33">J15*$AE15</f>
        <v>10866.520416666666</v>
      </c>
      <c r="K16" s="11">
        <f t="shared" ref="K16" si="34">K15*$AE15</f>
        <v>10866.520416666666</v>
      </c>
      <c r="L16" s="11">
        <f t="shared" ref="L16" si="35">L15*$AE15</f>
        <v>10866.520416666666</v>
      </c>
      <c r="M16" s="11">
        <f t="shared" ref="M16" si="36">M15*$AE15</f>
        <v>10866.520416666666</v>
      </c>
      <c r="N16" s="11">
        <f t="shared" ref="N16" si="37">N15*$AE15</f>
        <v>10866.520416666666</v>
      </c>
      <c r="O16" s="11">
        <f t="shared" ref="O16" si="38">O15*$AE15</f>
        <v>10866.520416666666</v>
      </c>
      <c r="P16" s="11">
        <f t="shared" ref="P16" si="39">P15*$AE15</f>
        <v>10866.520416666666</v>
      </c>
      <c r="Q16" s="11">
        <f t="shared" ref="Q16" si="40">Q15*$AE15</f>
        <v>10866.520416666666</v>
      </c>
      <c r="R16" s="11">
        <f t="shared" ref="R16" si="41">R15*$AE15</f>
        <v>10866.520416666666</v>
      </c>
      <c r="S16" s="11">
        <f t="shared" ref="S16" si="42">S15*$AE15</f>
        <v>10866.520416666666</v>
      </c>
      <c r="T16" s="11">
        <f t="shared" ref="T16" si="43">T15*$AE15</f>
        <v>10866.520416666666</v>
      </c>
      <c r="U16" s="11">
        <f t="shared" ref="U16" si="44">U15*$AE15</f>
        <v>10866.520416666666</v>
      </c>
      <c r="V16" s="11">
        <f t="shared" ref="V16" si="45">V15*$AE15</f>
        <v>10866.520416666666</v>
      </c>
      <c r="W16" s="11">
        <f t="shared" ref="W16" si="46">W15*$AE15</f>
        <v>10866.520416666666</v>
      </c>
      <c r="X16" s="11">
        <f t="shared" ref="X16" si="47">X15*$AE15</f>
        <v>10866.520416666666</v>
      </c>
      <c r="Y16" s="11">
        <f t="shared" ref="Y16" si="48">Y15*$AE15</f>
        <v>10866.520416666666</v>
      </c>
      <c r="Z16" s="11">
        <f t="shared" ref="Z16" si="49">Z15*$AE15</f>
        <v>10866.520416666666</v>
      </c>
      <c r="AA16" s="11">
        <f t="shared" ref="AA16" si="50">AA15*$AE15</f>
        <v>10866.520416666666</v>
      </c>
      <c r="AB16" s="11">
        <f t="shared" ref="AB16" si="51">AB15*$AE15</f>
        <v>10866.520416666666</v>
      </c>
      <c r="AC16" s="11">
        <f t="shared" ref="AC16" si="52">AC15*$AE15</f>
        <v>10866.520416666666</v>
      </c>
      <c r="AD16" s="11">
        <f t="shared" ref="AD16" si="53">AD15*$AE15</f>
        <v>10866.520416666666</v>
      </c>
      <c r="AE16" s="8"/>
    </row>
    <row r="17" spans="1:31" x14ac:dyDescent="0.3">
      <c r="A17" s="4">
        <v>2</v>
      </c>
      <c r="B17" s="4">
        <v>3</v>
      </c>
      <c r="C17" s="4" t="s">
        <v>9</v>
      </c>
      <c r="D17" s="12">
        <v>0</v>
      </c>
      <c r="E17" s="12">
        <v>0</v>
      </c>
      <c r="F17" s="12">
        <v>0</v>
      </c>
      <c r="G17" s="12">
        <f>100%/24</f>
        <v>4.1666666666666664E-2</v>
      </c>
      <c r="H17" s="12">
        <f t="shared" si="26"/>
        <v>4.1666666666666664E-2</v>
      </c>
      <c r="I17" s="12">
        <f t="shared" si="26"/>
        <v>4.1666666666666664E-2</v>
      </c>
      <c r="J17" s="12">
        <f t="shared" si="26"/>
        <v>4.1666666666666664E-2</v>
      </c>
      <c r="K17" s="12">
        <f t="shared" si="26"/>
        <v>4.1666666666666664E-2</v>
      </c>
      <c r="L17" s="12">
        <f t="shared" si="26"/>
        <v>4.1666666666666664E-2</v>
      </c>
      <c r="M17" s="12">
        <f t="shared" si="26"/>
        <v>4.1666666666666664E-2</v>
      </c>
      <c r="N17" s="12">
        <f t="shared" si="26"/>
        <v>4.1666666666666664E-2</v>
      </c>
      <c r="O17" s="12">
        <f t="shared" si="26"/>
        <v>4.1666666666666664E-2</v>
      </c>
      <c r="P17" s="12">
        <f t="shared" si="26"/>
        <v>4.1666666666666664E-2</v>
      </c>
      <c r="Q17" s="12">
        <f t="shared" si="26"/>
        <v>4.1666666666666664E-2</v>
      </c>
      <c r="R17" s="12">
        <f t="shared" si="26"/>
        <v>4.1666666666666664E-2</v>
      </c>
      <c r="S17" s="12">
        <f t="shared" si="26"/>
        <v>4.1666666666666664E-2</v>
      </c>
      <c r="T17" s="12">
        <f t="shared" si="26"/>
        <v>4.1666666666666664E-2</v>
      </c>
      <c r="U17" s="12">
        <f t="shared" si="26"/>
        <v>4.1666666666666664E-2</v>
      </c>
      <c r="V17" s="12">
        <f t="shared" si="26"/>
        <v>4.1666666666666664E-2</v>
      </c>
      <c r="W17" s="12">
        <f t="shared" si="26"/>
        <v>4.1666666666666664E-2</v>
      </c>
      <c r="X17" s="12">
        <f t="shared" si="26"/>
        <v>4.1666666666666664E-2</v>
      </c>
      <c r="Y17" s="12">
        <f t="shared" si="26"/>
        <v>4.1666666666666664E-2</v>
      </c>
      <c r="Z17" s="12">
        <f t="shared" si="26"/>
        <v>4.1666666666666664E-2</v>
      </c>
      <c r="AA17" s="12">
        <f t="shared" si="26"/>
        <v>4.1666666666666664E-2</v>
      </c>
      <c r="AB17" s="12">
        <f t="shared" si="26"/>
        <v>4.1666666666666664E-2</v>
      </c>
      <c r="AC17" s="12">
        <f t="shared" si="26"/>
        <v>4.1666666666666664E-2</v>
      </c>
      <c r="AD17" s="12">
        <f t="shared" si="26"/>
        <v>4.1666666666666664E-2</v>
      </c>
      <c r="AE17" s="8">
        <v>4800177.4299999978</v>
      </c>
    </row>
    <row r="18" spans="1:31" x14ac:dyDescent="0.3">
      <c r="A18" s="4"/>
      <c r="B18" s="4"/>
      <c r="C18" s="4"/>
      <c r="D18" s="11">
        <f t="shared" ref="D18:D42" si="54">D17*$AE17</f>
        <v>0</v>
      </c>
      <c r="E18" s="11">
        <f t="shared" ref="E18:E42" si="55">E17*$AE17</f>
        <v>0</v>
      </c>
      <c r="F18" s="11">
        <f t="shared" ref="F18:F42" si="56">F17*$AE17</f>
        <v>0</v>
      </c>
      <c r="G18" s="11">
        <f t="shared" ref="G18" si="57">G17*$AE17</f>
        <v>200007.39291666658</v>
      </c>
      <c r="H18" s="11">
        <f t="shared" ref="H18" si="58">H17*$AE17</f>
        <v>200007.39291666658</v>
      </c>
      <c r="I18" s="11">
        <f t="shared" ref="I18" si="59">I17*$AE17</f>
        <v>200007.39291666658</v>
      </c>
      <c r="J18" s="11">
        <f t="shared" ref="J18" si="60">J17*$AE17</f>
        <v>200007.39291666658</v>
      </c>
      <c r="K18" s="11">
        <f t="shared" ref="K18" si="61">K17*$AE17</f>
        <v>200007.39291666658</v>
      </c>
      <c r="L18" s="11">
        <f t="shared" ref="L18" si="62">L17*$AE17</f>
        <v>200007.39291666658</v>
      </c>
      <c r="M18" s="11">
        <f t="shared" ref="M18" si="63">M17*$AE17</f>
        <v>200007.39291666658</v>
      </c>
      <c r="N18" s="11">
        <f t="shared" ref="N18" si="64">N17*$AE17</f>
        <v>200007.39291666658</v>
      </c>
      <c r="O18" s="11">
        <f t="shared" ref="O18" si="65">O17*$AE17</f>
        <v>200007.39291666658</v>
      </c>
      <c r="P18" s="11">
        <f t="shared" ref="P18" si="66">P17*$AE17</f>
        <v>200007.39291666658</v>
      </c>
      <c r="Q18" s="11">
        <f t="shared" ref="Q18" si="67">Q17*$AE17</f>
        <v>200007.39291666658</v>
      </c>
      <c r="R18" s="11">
        <f t="shared" ref="R18" si="68">R17*$AE17</f>
        <v>200007.39291666658</v>
      </c>
      <c r="S18" s="11">
        <f t="shared" ref="S18" si="69">S17*$AE17</f>
        <v>200007.39291666658</v>
      </c>
      <c r="T18" s="11">
        <f t="shared" ref="T18" si="70">T17*$AE17</f>
        <v>200007.39291666658</v>
      </c>
      <c r="U18" s="11">
        <f t="shared" ref="U18" si="71">U17*$AE17</f>
        <v>200007.39291666658</v>
      </c>
      <c r="V18" s="11">
        <f t="shared" ref="V18" si="72">V17*$AE17</f>
        <v>200007.39291666658</v>
      </c>
      <c r="W18" s="11">
        <f t="shared" ref="W18" si="73">W17*$AE17</f>
        <v>200007.39291666658</v>
      </c>
      <c r="X18" s="11">
        <f t="shared" ref="X18" si="74">X17*$AE17</f>
        <v>200007.39291666658</v>
      </c>
      <c r="Y18" s="11">
        <f t="shared" ref="Y18" si="75">Y17*$AE17</f>
        <v>200007.39291666658</v>
      </c>
      <c r="Z18" s="11">
        <f t="shared" ref="Z18" si="76">Z17*$AE17</f>
        <v>200007.39291666658</v>
      </c>
      <c r="AA18" s="11">
        <f t="shared" ref="AA18" si="77">AA17*$AE17</f>
        <v>200007.39291666658</v>
      </c>
      <c r="AB18" s="11">
        <f t="shared" ref="AB18" si="78">AB17*$AE17</f>
        <v>200007.39291666658</v>
      </c>
      <c r="AC18" s="11">
        <f t="shared" ref="AC18" si="79">AC17*$AE17</f>
        <v>200007.39291666658</v>
      </c>
      <c r="AD18" s="11">
        <f t="shared" ref="AD18" si="80">AD17*$AE17</f>
        <v>200007.39291666658</v>
      </c>
      <c r="AE18" s="8"/>
    </row>
    <row r="19" spans="1:31" x14ac:dyDescent="0.3">
      <c r="A19" s="4">
        <v>3</v>
      </c>
      <c r="B19" s="4">
        <v>1</v>
      </c>
      <c r="C19" s="4" t="s">
        <v>7</v>
      </c>
      <c r="D19" s="12">
        <v>0</v>
      </c>
      <c r="E19" s="12">
        <v>0</v>
      </c>
      <c r="F19" s="12">
        <v>0</v>
      </c>
      <c r="G19" s="12">
        <v>0.4</v>
      </c>
      <c r="H19" s="12">
        <v>0.3</v>
      </c>
      <c r="I19" s="12">
        <v>0.3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8">
        <v>420204.79000000004</v>
      </c>
    </row>
    <row r="20" spans="1:31" x14ac:dyDescent="0.3">
      <c r="A20" s="4"/>
      <c r="B20" s="4"/>
      <c r="C20" s="4"/>
      <c r="D20" s="11">
        <f t="shared" ref="D20:D42" si="81">D19*$AE19</f>
        <v>0</v>
      </c>
      <c r="E20" s="11">
        <f t="shared" ref="E20:E42" si="82">E19*$AE19</f>
        <v>0</v>
      </c>
      <c r="F20" s="11">
        <f t="shared" ref="F20:F42" si="83">F19*$AE19</f>
        <v>0</v>
      </c>
      <c r="G20" s="11">
        <f t="shared" ref="G20" si="84">G19*$AE19</f>
        <v>168081.91600000003</v>
      </c>
      <c r="H20" s="11">
        <f t="shared" ref="H20" si="85">H19*$AE19</f>
        <v>126061.43700000001</v>
      </c>
      <c r="I20" s="11">
        <f t="shared" ref="I20" si="86">I19*$AE19</f>
        <v>126061.43700000001</v>
      </c>
      <c r="J20" s="11">
        <f t="shared" ref="J20" si="87">J19*$AE19</f>
        <v>0</v>
      </c>
      <c r="K20" s="11">
        <f t="shared" ref="K20" si="88">K19*$AE19</f>
        <v>0</v>
      </c>
      <c r="L20" s="11">
        <f t="shared" ref="L20" si="89">L19*$AE19</f>
        <v>0</v>
      </c>
      <c r="M20" s="11">
        <f t="shared" ref="M20" si="90">M19*$AE19</f>
        <v>0</v>
      </c>
      <c r="N20" s="11">
        <f t="shared" ref="N20" si="91">N19*$AE19</f>
        <v>0</v>
      </c>
      <c r="O20" s="11">
        <f t="shared" ref="O20" si="92">O19*$AE19</f>
        <v>0</v>
      </c>
      <c r="P20" s="11">
        <f t="shared" ref="P20" si="93">P19*$AE19</f>
        <v>0</v>
      </c>
      <c r="Q20" s="11">
        <f t="shared" ref="Q20" si="94">Q19*$AE19</f>
        <v>0</v>
      </c>
      <c r="R20" s="11">
        <f t="shared" ref="R20" si="95">R19*$AE19</f>
        <v>0</v>
      </c>
      <c r="S20" s="11">
        <f t="shared" ref="S20" si="96">S19*$AE19</f>
        <v>0</v>
      </c>
      <c r="T20" s="11">
        <f t="shared" ref="T20" si="97">T19*$AE19</f>
        <v>0</v>
      </c>
      <c r="U20" s="11">
        <f t="shared" ref="U20" si="98">U19*$AE19</f>
        <v>0</v>
      </c>
      <c r="V20" s="11">
        <f t="shared" ref="V20" si="99">V19*$AE19</f>
        <v>0</v>
      </c>
      <c r="W20" s="11">
        <f t="shared" ref="W20" si="100">W19*$AE19</f>
        <v>0</v>
      </c>
      <c r="X20" s="11">
        <f t="shared" ref="X20" si="101">X19*$AE19</f>
        <v>0</v>
      </c>
      <c r="Y20" s="11">
        <f t="shared" ref="Y20" si="102">Y19*$AE19</f>
        <v>0</v>
      </c>
      <c r="Z20" s="11">
        <f t="shared" ref="Z20" si="103">Z19*$AE19</f>
        <v>0</v>
      </c>
      <c r="AA20" s="11">
        <f t="shared" ref="AA20" si="104">AA19*$AE19</f>
        <v>0</v>
      </c>
      <c r="AB20" s="11">
        <f t="shared" ref="AB20" si="105">AB19*$AE19</f>
        <v>0</v>
      </c>
      <c r="AC20" s="11">
        <f t="shared" ref="AC20" si="106">AC19*$AE19</f>
        <v>0</v>
      </c>
      <c r="AD20" s="11">
        <f t="shared" ref="AD20" si="107">AD19*$AE19</f>
        <v>0</v>
      </c>
      <c r="AE20" s="8"/>
    </row>
    <row r="21" spans="1:31" x14ac:dyDescent="0.3">
      <c r="A21" s="4">
        <v>3</v>
      </c>
      <c r="B21" s="4">
        <v>2</v>
      </c>
      <c r="C21" s="4" t="s">
        <v>8</v>
      </c>
      <c r="D21" s="12">
        <v>0</v>
      </c>
      <c r="E21" s="12">
        <v>0</v>
      </c>
      <c r="F21" s="12">
        <v>0</v>
      </c>
      <c r="G21" s="12">
        <f>100%/24</f>
        <v>4.1666666666666664E-2</v>
      </c>
      <c r="H21" s="12">
        <f t="shared" ref="H21:AD23" si="108">100%/24</f>
        <v>4.1666666666666664E-2</v>
      </c>
      <c r="I21" s="12">
        <f t="shared" si="108"/>
        <v>4.1666666666666664E-2</v>
      </c>
      <c r="J21" s="12">
        <f t="shared" si="108"/>
        <v>4.1666666666666664E-2</v>
      </c>
      <c r="K21" s="12">
        <f t="shared" si="108"/>
        <v>4.1666666666666664E-2</v>
      </c>
      <c r="L21" s="12">
        <f t="shared" si="108"/>
        <v>4.1666666666666664E-2</v>
      </c>
      <c r="M21" s="12">
        <f t="shared" si="108"/>
        <v>4.1666666666666664E-2</v>
      </c>
      <c r="N21" s="12">
        <f t="shared" si="108"/>
        <v>4.1666666666666664E-2</v>
      </c>
      <c r="O21" s="12">
        <f t="shared" si="108"/>
        <v>4.1666666666666664E-2</v>
      </c>
      <c r="P21" s="12">
        <f t="shared" si="108"/>
        <v>4.1666666666666664E-2</v>
      </c>
      <c r="Q21" s="12">
        <f t="shared" si="108"/>
        <v>4.1666666666666664E-2</v>
      </c>
      <c r="R21" s="12">
        <f t="shared" si="108"/>
        <v>4.1666666666666664E-2</v>
      </c>
      <c r="S21" s="12">
        <f t="shared" si="108"/>
        <v>4.1666666666666664E-2</v>
      </c>
      <c r="T21" s="12">
        <f t="shared" si="108"/>
        <v>4.1666666666666664E-2</v>
      </c>
      <c r="U21" s="12">
        <f t="shared" si="108"/>
        <v>4.1666666666666664E-2</v>
      </c>
      <c r="V21" s="12">
        <f t="shared" si="108"/>
        <v>4.1666666666666664E-2</v>
      </c>
      <c r="W21" s="12">
        <f t="shared" si="108"/>
        <v>4.1666666666666664E-2</v>
      </c>
      <c r="X21" s="12">
        <f t="shared" si="108"/>
        <v>4.1666666666666664E-2</v>
      </c>
      <c r="Y21" s="12">
        <f t="shared" si="108"/>
        <v>4.1666666666666664E-2</v>
      </c>
      <c r="Z21" s="12">
        <f t="shared" si="108"/>
        <v>4.1666666666666664E-2</v>
      </c>
      <c r="AA21" s="12">
        <f t="shared" si="108"/>
        <v>4.1666666666666664E-2</v>
      </c>
      <c r="AB21" s="12">
        <f t="shared" si="108"/>
        <v>4.1666666666666664E-2</v>
      </c>
      <c r="AC21" s="12">
        <f t="shared" si="108"/>
        <v>4.1666666666666664E-2</v>
      </c>
      <c r="AD21" s="12">
        <f t="shared" si="108"/>
        <v>4.1666666666666664E-2</v>
      </c>
      <c r="AE21" s="8">
        <v>260796.49000000002</v>
      </c>
    </row>
    <row r="22" spans="1:31" x14ac:dyDescent="0.3">
      <c r="A22" s="4"/>
      <c r="B22" s="4"/>
      <c r="C22" s="4"/>
      <c r="D22" s="11">
        <f t="shared" ref="D22:D42" si="109">D21*$AE21</f>
        <v>0</v>
      </c>
      <c r="E22" s="11">
        <f t="shared" ref="E22:E42" si="110">E21*$AE21</f>
        <v>0</v>
      </c>
      <c r="F22" s="11">
        <f t="shared" ref="F22:F42" si="111">F21*$AE21</f>
        <v>0</v>
      </c>
      <c r="G22" s="11">
        <f t="shared" ref="G22" si="112">G21*$AE21</f>
        <v>10866.520416666666</v>
      </c>
      <c r="H22" s="11">
        <f t="shared" ref="H22" si="113">H21*$AE21</f>
        <v>10866.520416666666</v>
      </c>
      <c r="I22" s="11">
        <f t="shared" ref="I22" si="114">I21*$AE21</f>
        <v>10866.520416666666</v>
      </c>
      <c r="J22" s="11">
        <f t="shared" ref="J22" si="115">J21*$AE21</f>
        <v>10866.520416666666</v>
      </c>
      <c r="K22" s="11">
        <f t="shared" ref="K22" si="116">K21*$AE21</f>
        <v>10866.520416666666</v>
      </c>
      <c r="L22" s="11">
        <f t="shared" ref="L22" si="117">L21*$AE21</f>
        <v>10866.520416666666</v>
      </c>
      <c r="M22" s="11">
        <f t="shared" ref="M22" si="118">M21*$AE21</f>
        <v>10866.520416666666</v>
      </c>
      <c r="N22" s="11">
        <f t="shared" ref="N22" si="119">N21*$AE21</f>
        <v>10866.520416666666</v>
      </c>
      <c r="O22" s="11">
        <f t="shared" ref="O22" si="120">O21*$AE21</f>
        <v>10866.520416666666</v>
      </c>
      <c r="P22" s="11">
        <f t="shared" ref="P22" si="121">P21*$AE21</f>
        <v>10866.520416666666</v>
      </c>
      <c r="Q22" s="11">
        <f t="shared" ref="Q22" si="122">Q21*$AE21</f>
        <v>10866.520416666666</v>
      </c>
      <c r="R22" s="11">
        <f t="shared" ref="R22" si="123">R21*$AE21</f>
        <v>10866.520416666666</v>
      </c>
      <c r="S22" s="11">
        <f t="shared" ref="S22" si="124">S21*$AE21</f>
        <v>10866.520416666666</v>
      </c>
      <c r="T22" s="11">
        <f t="shared" ref="T22" si="125">T21*$AE21</f>
        <v>10866.520416666666</v>
      </c>
      <c r="U22" s="11">
        <f t="shared" ref="U22" si="126">U21*$AE21</f>
        <v>10866.520416666666</v>
      </c>
      <c r="V22" s="11">
        <f t="shared" ref="V22" si="127">V21*$AE21</f>
        <v>10866.520416666666</v>
      </c>
      <c r="W22" s="11">
        <f t="shared" ref="W22" si="128">W21*$AE21</f>
        <v>10866.520416666666</v>
      </c>
      <c r="X22" s="11">
        <f t="shared" ref="X22" si="129">X21*$AE21</f>
        <v>10866.520416666666</v>
      </c>
      <c r="Y22" s="11">
        <f t="shared" ref="Y22" si="130">Y21*$AE21</f>
        <v>10866.520416666666</v>
      </c>
      <c r="Z22" s="11">
        <f t="shared" ref="Z22" si="131">Z21*$AE21</f>
        <v>10866.520416666666</v>
      </c>
      <c r="AA22" s="11">
        <f t="shared" ref="AA22" si="132">AA21*$AE21</f>
        <v>10866.520416666666</v>
      </c>
      <c r="AB22" s="11">
        <f t="shared" ref="AB22" si="133">AB21*$AE21</f>
        <v>10866.520416666666</v>
      </c>
      <c r="AC22" s="11">
        <f t="shared" ref="AC22" si="134">AC21*$AE21</f>
        <v>10866.520416666666</v>
      </c>
      <c r="AD22" s="11">
        <f t="shared" ref="AD22" si="135">AD21*$AE21</f>
        <v>10866.520416666666</v>
      </c>
      <c r="AE22" s="8"/>
    </row>
    <row r="23" spans="1:31" x14ac:dyDescent="0.3">
      <c r="A23" s="4">
        <v>3</v>
      </c>
      <c r="B23" s="4">
        <v>3</v>
      </c>
      <c r="C23" s="4" t="s">
        <v>11</v>
      </c>
      <c r="D23" s="12">
        <v>0</v>
      </c>
      <c r="E23" s="12">
        <v>0</v>
      </c>
      <c r="F23" s="12">
        <v>0</v>
      </c>
      <c r="G23" s="12">
        <f>100%/24</f>
        <v>4.1666666666666664E-2</v>
      </c>
      <c r="H23" s="12">
        <f t="shared" si="108"/>
        <v>4.1666666666666664E-2</v>
      </c>
      <c r="I23" s="12">
        <f t="shared" si="108"/>
        <v>4.1666666666666664E-2</v>
      </c>
      <c r="J23" s="12">
        <f t="shared" si="108"/>
        <v>4.1666666666666664E-2</v>
      </c>
      <c r="K23" s="12">
        <f t="shared" si="108"/>
        <v>4.1666666666666664E-2</v>
      </c>
      <c r="L23" s="12">
        <f t="shared" si="108"/>
        <v>4.1666666666666664E-2</v>
      </c>
      <c r="M23" s="12">
        <f t="shared" si="108"/>
        <v>4.1666666666666664E-2</v>
      </c>
      <c r="N23" s="12">
        <f t="shared" si="108"/>
        <v>4.1666666666666664E-2</v>
      </c>
      <c r="O23" s="12">
        <f t="shared" si="108"/>
        <v>4.1666666666666664E-2</v>
      </c>
      <c r="P23" s="12">
        <f t="shared" si="108"/>
        <v>4.1666666666666664E-2</v>
      </c>
      <c r="Q23" s="12">
        <f t="shared" si="108"/>
        <v>4.1666666666666664E-2</v>
      </c>
      <c r="R23" s="12">
        <f t="shared" si="108"/>
        <v>4.1666666666666664E-2</v>
      </c>
      <c r="S23" s="12">
        <f t="shared" si="108"/>
        <v>4.1666666666666664E-2</v>
      </c>
      <c r="T23" s="12">
        <f t="shared" si="108"/>
        <v>4.1666666666666664E-2</v>
      </c>
      <c r="U23" s="12">
        <f t="shared" si="108"/>
        <v>4.1666666666666664E-2</v>
      </c>
      <c r="V23" s="12">
        <f t="shared" si="108"/>
        <v>4.1666666666666664E-2</v>
      </c>
      <c r="W23" s="12">
        <f t="shared" si="108"/>
        <v>4.1666666666666664E-2</v>
      </c>
      <c r="X23" s="12">
        <f t="shared" si="108"/>
        <v>4.1666666666666664E-2</v>
      </c>
      <c r="Y23" s="12">
        <f t="shared" si="108"/>
        <v>4.1666666666666664E-2</v>
      </c>
      <c r="Z23" s="12">
        <f t="shared" si="108"/>
        <v>4.1666666666666664E-2</v>
      </c>
      <c r="AA23" s="12">
        <f t="shared" si="108"/>
        <v>4.1666666666666664E-2</v>
      </c>
      <c r="AB23" s="12">
        <f t="shared" si="108"/>
        <v>4.1666666666666664E-2</v>
      </c>
      <c r="AC23" s="12">
        <f t="shared" si="108"/>
        <v>4.1666666666666664E-2</v>
      </c>
      <c r="AD23" s="12">
        <f t="shared" si="108"/>
        <v>4.1666666666666664E-2</v>
      </c>
      <c r="AE23" s="8">
        <v>8729438.9499999974</v>
      </c>
    </row>
    <row r="24" spans="1:31" x14ac:dyDescent="0.3">
      <c r="A24" s="4"/>
      <c r="B24" s="4"/>
      <c r="C24" s="4"/>
      <c r="D24" s="11">
        <f t="shared" ref="D24:D42" si="136">D23*$AE23</f>
        <v>0</v>
      </c>
      <c r="E24" s="11">
        <f t="shared" ref="E24:E42" si="137">E23*$AE23</f>
        <v>0</v>
      </c>
      <c r="F24" s="11">
        <f t="shared" ref="F24:F42" si="138">F23*$AE23</f>
        <v>0</v>
      </c>
      <c r="G24" s="11">
        <f t="shared" ref="G24" si="139">G23*$AE23</f>
        <v>363726.62291666656</v>
      </c>
      <c r="H24" s="11">
        <f t="shared" ref="H24" si="140">H23*$AE23</f>
        <v>363726.62291666656</v>
      </c>
      <c r="I24" s="11">
        <f t="shared" ref="I24" si="141">I23*$AE23</f>
        <v>363726.62291666656</v>
      </c>
      <c r="J24" s="11">
        <f t="shared" ref="J24" si="142">J23*$AE23</f>
        <v>363726.62291666656</v>
      </c>
      <c r="K24" s="11">
        <f t="shared" ref="K24" si="143">K23*$AE23</f>
        <v>363726.62291666656</v>
      </c>
      <c r="L24" s="11">
        <f t="shared" ref="L24" si="144">L23*$AE23</f>
        <v>363726.62291666656</v>
      </c>
      <c r="M24" s="11">
        <f t="shared" ref="M24" si="145">M23*$AE23</f>
        <v>363726.62291666656</v>
      </c>
      <c r="N24" s="11">
        <f t="shared" ref="N24" si="146">N23*$AE23</f>
        <v>363726.62291666656</v>
      </c>
      <c r="O24" s="11">
        <f t="shared" ref="O24" si="147">O23*$AE23</f>
        <v>363726.62291666656</v>
      </c>
      <c r="P24" s="11">
        <f t="shared" ref="P24" si="148">P23*$AE23</f>
        <v>363726.62291666656</v>
      </c>
      <c r="Q24" s="11">
        <f t="shared" ref="Q24" si="149">Q23*$AE23</f>
        <v>363726.62291666656</v>
      </c>
      <c r="R24" s="11">
        <f t="shared" ref="R24" si="150">R23*$AE23</f>
        <v>363726.62291666656</v>
      </c>
      <c r="S24" s="11">
        <f t="shared" ref="S24" si="151">S23*$AE23</f>
        <v>363726.62291666656</v>
      </c>
      <c r="T24" s="11">
        <f t="shared" ref="T24" si="152">T23*$AE23</f>
        <v>363726.62291666656</v>
      </c>
      <c r="U24" s="11">
        <f t="shared" ref="U24" si="153">U23*$AE23</f>
        <v>363726.62291666656</v>
      </c>
      <c r="V24" s="11">
        <f t="shared" ref="V24" si="154">V23*$AE23</f>
        <v>363726.62291666656</v>
      </c>
      <c r="W24" s="11">
        <f t="shared" ref="W24" si="155">W23*$AE23</f>
        <v>363726.62291666656</v>
      </c>
      <c r="X24" s="11">
        <f t="shared" ref="X24" si="156">X23*$AE23</f>
        <v>363726.62291666656</v>
      </c>
      <c r="Y24" s="11">
        <f t="shared" ref="Y24" si="157">Y23*$AE23</f>
        <v>363726.62291666656</v>
      </c>
      <c r="Z24" s="11">
        <f t="shared" ref="Z24" si="158">Z23*$AE23</f>
        <v>363726.62291666656</v>
      </c>
      <c r="AA24" s="11">
        <f t="shared" ref="AA24" si="159">AA23*$AE23</f>
        <v>363726.62291666656</v>
      </c>
      <c r="AB24" s="11">
        <f t="shared" ref="AB24" si="160">AB23*$AE23</f>
        <v>363726.62291666656</v>
      </c>
      <c r="AC24" s="11">
        <f t="shared" ref="AC24" si="161">AC23*$AE23</f>
        <v>363726.62291666656</v>
      </c>
      <c r="AD24" s="11">
        <f t="shared" ref="AD24" si="162">AD23*$AE23</f>
        <v>363726.62291666656</v>
      </c>
      <c r="AE24" s="8"/>
    </row>
    <row r="25" spans="1:31" x14ac:dyDescent="0.3">
      <c r="A25" s="4">
        <v>3</v>
      </c>
      <c r="B25" s="4">
        <v>4</v>
      </c>
      <c r="C25" s="4" t="s">
        <v>10</v>
      </c>
      <c r="D25" s="12">
        <v>0</v>
      </c>
      <c r="E25" s="12">
        <v>0</v>
      </c>
      <c r="F25" s="12">
        <v>0</v>
      </c>
      <c r="G25" s="12">
        <v>1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8">
        <v>43706.06</v>
      </c>
    </row>
    <row r="26" spans="1:31" x14ac:dyDescent="0.3">
      <c r="A26" s="4"/>
      <c r="B26" s="4"/>
      <c r="C26" s="4"/>
      <c r="D26" s="11">
        <f t="shared" ref="D26:D42" si="163">D25*$AE25</f>
        <v>0</v>
      </c>
      <c r="E26" s="11">
        <f t="shared" ref="E26:E42" si="164">E25*$AE25</f>
        <v>0</v>
      </c>
      <c r="F26" s="11">
        <f t="shared" ref="F26:G42" si="165">F25*$AE25</f>
        <v>0</v>
      </c>
      <c r="G26" s="11">
        <f t="shared" si="165"/>
        <v>43706.06</v>
      </c>
      <c r="H26" s="11">
        <f t="shared" ref="H26" si="166">H25*$AE25</f>
        <v>0</v>
      </c>
      <c r="I26" s="11">
        <f t="shared" ref="I26" si="167">I25*$AE25</f>
        <v>0</v>
      </c>
      <c r="J26" s="11">
        <f t="shared" ref="J26" si="168">J25*$AE25</f>
        <v>0</v>
      </c>
      <c r="K26" s="11">
        <f t="shared" ref="K26" si="169">K25*$AE25</f>
        <v>0</v>
      </c>
      <c r="L26" s="11">
        <f t="shared" ref="L26" si="170">L25*$AE25</f>
        <v>0</v>
      </c>
      <c r="M26" s="11">
        <f t="shared" ref="M26" si="171">M25*$AE25</f>
        <v>0</v>
      </c>
      <c r="N26" s="11">
        <f t="shared" ref="N26" si="172">N25*$AE25</f>
        <v>0</v>
      </c>
      <c r="O26" s="11">
        <f t="shared" ref="O26" si="173">O25*$AE25</f>
        <v>0</v>
      </c>
      <c r="P26" s="11">
        <f t="shared" ref="P26" si="174">P25*$AE25</f>
        <v>0</v>
      </c>
      <c r="Q26" s="11">
        <f t="shared" ref="Q26" si="175">Q25*$AE25</f>
        <v>0</v>
      </c>
      <c r="R26" s="11">
        <f t="shared" ref="R26" si="176">R25*$AE25</f>
        <v>0</v>
      </c>
      <c r="S26" s="11">
        <f t="shared" ref="S26" si="177">S25*$AE25</f>
        <v>0</v>
      </c>
      <c r="T26" s="11">
        <f t="shared" ref="T26" si="178">T25*$AE25</f>
        <v>0</v>
      </c>
      <c r="U26" s="11">
        <f t="shared" ref="U26" si="179">U25*$AE25</f>
        <v>0</v>
      </c>
      <c r="V26" s="11">
        <f t="shared" ref="V26" si="180">V25*$AE25</f>
        <v>0</v>
      </c>
      <c r="W26" s="11">
        <f t="shared" ref="W26" si="181">W25*$AE25</f>
        <v>0</v>
      </c>
      <c r="X26" s="11">
        <f t="shared" ref="X26" si="182">X25*$AE25</f>
        <v>0</v>
      </c>
      <c r="Y26" s="11">
        <f t="shared" ref="Y26" si="183">Y25*$AE25</f>
        <v>0</v>
      </c>
      <c r="Z26" s="11">
        <f t="shared" ref="Z26" si="184">Z25*$AE25</f>
        <v>0</v>
      </c>
      <c r="AA26" s="11">
        <f t="shared" ref="AA26" si="185">AA25*$AE25</f>
        <v>0</v>
      </c>
      <c r="AB26" s="11">
        <f t="shared" ref="AB26" si="186">AB25*$AE25</f>
        <v>0</v>
      </c>
      <c r="AC26" s="11">
        <f t="shared" ref="AC26" si="187">AC25*$AE25</f>
        <v>0</v>
      </c>
      <c r="AD26" s="11">
        <f t="shared" ref="AD26" si="188">AD25*$AE25</f>
        <v>0</v>
      </c>
      <c r="AE26" s="8"/>
    </row>
    <row r="27" spans="1:31" x14ac:dyDescent="0.3">
      <c r="A27" s="4">
        <v>4</v>
      </c>
      <c r="B27" s="4">
        <v>1</v>
      </c>
      <c r="C27" s="4" t="s">
        <v>12</v>
      </c>
      <c r="D27" s="12">
        <v>0</v>
      </c>
      <c r="E27" s="12">
        <v>0</v>
      </c>
      <c r="F27" s="12">
        <v>0</v>
      </c>
      <c r="G27" s="12">
        <v>1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8">
        <v>189606.45049999998</v>
      </c>
    </row>
    <row r="28" spans="1:31" x14ac:dyDescent="0.3">
      <c r="A28" s="4"/>
      <c r="B28" s="4"/>
      <c r="C28" s="4"/>
      <c r="D28" s="11">
        <f t="shared" ref="D28:D42" si="189">D27*$AE27</f>
        <v>0</v>
      </c>
      <c r="E28" s="11">
        <f t="shared" ref="E28:E42" si="190">E27*$AE27</f>
        <v>0</v>
      </c>
      <c r="F28" s="11">
        <f t="shared" ref="F28:F42" si="191">F27*$AE27</f>
        <v>0</v>
      </c>
      <c r="G28" s="11">
        <f t="shared" ref="G28" si="192">G27*$AE27</f>
        <v>189606.45049999998</v>
      </c>
      <c r="H28" s="11">
        <f t="shared" ref="H28" si="193">H27*$AE27</f>
        <v>0</v>
      </c>
      <c r="I28" s="11">
        <f t="shared" ref="I28" si="194">I27*$AE27</f>
        <v>0</v>
      </c>
      <c r="J28" s="11">
        <f t="shared" ref="J28" si="195">J27*$AE27</f>
        <v>0</v>
      </c>
      <c r="K28" s="11">
        <f t="shared" ref="K28" si="196">K27*$AE27</f>
        <v>0</v>
      </c>
      <c r="L28" s="11">
        <f t="shared" ref="L28" si="197">L27*$AE27</f>
        <v>0</v>
      </c>
      <c r="M28" s="11">
        <f t="shared" ref="M28" si="198">M27*$AE27</f>
        <v>0</v>
      </c>
      <c r="N28" s="11">
        <f t="shared" ref="N28" si="199">N27*$AE27</f>
        <v>0</v>
      </c>
      <c r="O28" s="11">
        <f t="shared" ref="O28" si="200">O27*$AE27</f>
        <v>0</v>
      </c>
      <c r="P28" s="11">
        <f t="shared" ref="P28" si="201">P27*$AE27</f>
        <v>0</v>
      </c>
      <c r="Q28" s="11">
        <f t="shared" ref="Q28" si="202">Q27*$AE27</f>
        <v>0</v>
      </c>
      <c r="R28" s="11">
        <f t="shared" ref="R28" si="203">R27*$AE27</f>
        <v>0</v>
      </c>
      <c r="S28" s="11">
        <f t="shared" ref="S28" si="204">S27*$AE27</f>
        <v>0</v>
      </c>
      <c r="T28" s="11">
        <f t="shared" ref="T28" si="205">T27*$AE27</f>
        <v>0</v>
      </c>
      <c r="U28" s="11">
        <f t="shared" ref="U28" si="206">U27*$AE27</f>
        <v>0</v>
      </c>
      <c r="V28" s="11">
        <f t="shared" ref="V28" si="207">V27*$AE27</f>
        <v>0</v>
      </c>
      <c r="W28" s="11">
        <f t="shared" ref="W28" si="208">W27*$AE27</f>
        <v>0</v>
      </c>
      <c r="X28" s="11">
        <f t="shared" ref="X28" si="209">X27*$AE27</f>
        <v>0</v>
      </c>
      <c r="Y28" s="11">
        <f t="shared" ref="Y28" si="210">Y27*$AE27</f>
        <v>0</v>
      </c>
      <c r="Z28" s="11">
        <f t="shared" ref="Z28" si="211">Z27*$AE27</f>
        <v>0</v>
      </c>
      <c r="AA28" s="11">
        <f t="shared" ref="AA28" si="212">AA27*$AE27</f>
        <v>0</v>
      </c>
      <c r="AB28" s="11">
        <f t="shared" ref="AB28" si="213">AB27*$AE27</f>
        <v>0</v>
      </c>
      <c r="AC28" s="11">
        <f t="shared" ref="AC28" si="214">AC27*$AE27</f>
        <v>0</v>
      </c>
      <c r="AD28" s="11">
        <f t="shared" ref="AD28" si="215">AD27*$AE27</f>
        <v>0</v>
      </c>
      <c r="AE28" s="8"/>
    </row>
    <row r="29" spans="1:31" x14ac:dyDescent="0.3">
      <c r="A29" s="4">
        <v>4</v>
      </c>
      <c r="B29" s="4">
        <v>2</v>
      </c>
      <c r="C29" s="4" t="s">
        <v>13</v>
      </c>
      <c r="D29" s="12">
        <v>0</v>
      </c>
      <c r="E29" s="12">
        <v>0</v>
      </c>
      <c r="F29" s="12">
        <v>0</v>
      </c>
      <c r="G29" s="12">
        <f>100%/24</f>
        <v>4.1666666666666664E-2</v>
      </c>
      <c r="H29" s="12">
        <f t="shared" ref="H29:AD29" si="216">100%/24</f>
        <v>4.1666666666666664E-2</v>
      </c>
      <c r="I29" s="12">
        <f t="shared" si="216"/>
        <v>4.1666666666666664E-2</v>
      </c>
      <c r="J29" s="12">
        <f t="shared" si="216"/>
        <v>4.1666666666666664E-2</v>
      </c>
      <c r="K29" s="12">
        <f t="shared" si="216"/>
        <v>4.1666666666666664E-2</v>
      </c>
      <c r="L29" s="12">
        <f t="shared" si="216"/>
        <v>4.1666666666666664E-2</v>
      </c>
      <c r="M29" s="12">
        <f t="shared" si="216"/>
        <v>4.1666666666666664E-2</v>
      </c>
      <c r="N29" s="12">
        <f t="shared" si="216"/>
        <v>4.1666666666666664E-2</v>
      </c>
      <c r="O29" s="12">
        <f t="shared" si="216"/>
        <v>4.1666666666666664E-2</v>
      </c>
      <c r="P29" s="12">
        <f t="shared" si="216"/>
        <v>4.1666666666666664E-2</v>
      </c>
      <c r="Q29" s="12">
        <f t="shared" si="216"/>
        <v>4.1666666666666664E-2</v>
      </c>
      <c r="R29" s="12">
        <f t="shared" si="216"/>
        <v>4.1666666666666664E-2</v>
      </c>
      <c r="S29" s="12">
        <f t="shared" si="216"/>
        <v>4.1666666666666664E-2</v>
      </c>
      <c r="T29" s="12">
        <f t="shared" si="216"/>
        <v>4.1666666666666664E-2</v>
      </c>
      <c r="U29" s="12">
        <f t="shared" si="216"/>
        <v>4.1666666666666664E-2</v>
      </c>
      <c r="V29" s="12">
        <f t="shared" si="216"/>
        <v>4.1666666666666664E-2</v>
      </c>
      <c r="W29" s="12">
        <f t="shared" si="216"/>
        <v>4.1666666666666664E-2</v>
      </c>
      <c r="X29" s="12">
        <f t="shared" si="216"/>
        <v>4.1666666666666664E-2</v>
      </c>
      <c r="Y29" s="12">
        <f t="shared" si="216"/>
        <v>4.1666666666666664E-2</v>
      </c>
      <c r="Z29" s="12">
        <f t="shared" si="216"/>
        <v>4.1666666666666664E-2</v>
      </c>
      <c r="AA29" s="12">
        <f t="shared" si="216"/>
        <v>4.1666666666666664E-2</v>
      </c>
      <c r="AB29" s="12">
        <f t="shared" si="216"/>
        <v>4.1666666666666664E-2</v>
      </c>
      <c r="AC29" s="12">
        <f t="shared" si="216"/>
        <v>4.1666666666666664E-2</v>
      </c>
      <c r="AD29" s="12">
        <f t="shared" si="216"/>
        <v>4.1666666666666664E-2</v>
      </c>
      <c r="AE29" s="8">
        <v>485157</v>
      </c>
    </row>
    <row r="30" spans="1:31" x14ac:dyDescent="0.3">
      <c r="A30" s="4"/>
      <c r="B30" s="4"/>
      <c r="C30" s="4"/>
      <c r="D30" s="11">
        <f t="shared" ref="D30:D42" si="217">D29*$AE29</f>
        <v>0</v>
      </c>
      <c r="E30" s="11">
        <f t="shared" ref="E30:E42" si="218">E29*$AE29</f>
        <v>0</v>
      </c>
      <c r="F30" s="11">
        <f t="shared" ref="F30:F42" si="219">F29*$AE29</f>
        <v>0</v>
      </c>
      <c r="G30" s="11">
        <f t="shared" ref="G30" si="220">G29*$AE29</f>
        <v>20214.875</v>
      </c>
      <c r="H30" s="11">
        <f t="shared" ref="H30" si="221">H29*$AE29</f>
        <v>20214.875</v>
      </c>
      <c r="I30" s="11">
        <f t="shared" ref="I30" si="222">I29*$AE29</f>
        <v>20214.875</v>
      </c>
      <c r="J30" s="11">
        <f t="shared" ref="J30" si="223">J29*$AE29</f>
        <v>20214.875</v>
      </c>
      <c r="K30" s="11">
        <f t="shared" ref="K30" si="224">K29*$AE29</f>
        <v>20214.875</v>
      </c>
      <c r="L30" s="11">
        <f t="shared" ref="L30" si="225">L29*$AE29</f>
        <v>20214.875</v>
      </c>
      <c r="M30" s="11">
        <f t="shared" ref="M30" si="226">M29*$AE29</f>
        <v>20214.875</v>
      </c>
      <c r="N30" s="11">
        <f t="shared" ref="N30" si="227">N29*$AE29</f>
        <v>20214.875</v>
      </c>
      <c r="O30" s="11">
        <f t="shared" ref="O30" si="228">O29*$AE29</f>
        <v>20214.875</v>
      </c>
      <c r="P30" s="11">
        <f t="shared" ref="P30" si="229">P29*$AE29</f>
        <v>20214.875</v>
      </c>
      <c r="Q30" s="11">
        <f t="shared" ref="Q30" si="230">Q29*$AE29</f>
        <v>20214.875</v>
      </c>
      <c r="R30" s="11">
        <f t="shared" ref="R30" si="231">R29*$AE29</f>
        <v>20214.875</v>
      </c>
      <c r="S30" s="11">
        <f t="shared" ref="S30" si="232">S29*$AE29</f>
        <v>20214.875</v>
      </c>
      <c r="T30" s="11">
        <f t="shared" ref="T30" si="233">T29*$AE29</f>
        <v>20214.875</v>
      </c>
      <c r="U30" s="11">
        <f t="shared" ref="U30" si="234">U29*$AE29</f>
        <v>20214.875</v>
      </c>
      <c r="V30" s="11">
        <f t="shared" ref="V30" si="235">V29*$AE29</f>
        <v>20214.875</v>
      </c>
      <c r="W30" s="11">
        <f t="shared" ref="W30" si="236">W29*$AE29</f>
        <v>20214.875</v>
      </c>
      <c r="X30" s="11">
        <f t="shared" ref="X30" si="237">X29*$AE29</f>
        <v>20214.875</v>
      </c>
      <c r="Y30" s="11">
        <f t="shared" ref="Y30" si="238">Y29*$AE29</f>
        <v>20214.875</v>
      </c>
      <c r="Z30" s="11">
        <f t="shared" ref="Z30" si="239">Z29*$AE29</f>
        <v>20214.875</v>
      </c>
      <c r="AA30" s="11">
        <f t="shared" ref="AA30" si="240">AA29*$AE29</f>
        <v>20214.875</v>
      </c>
      <c r="AB30" s="11">
        <f t="shared" ref="AB30" si="241">AB29*$AE29</f>
        <v>20214.875</v>
      </c>
      <c r="AC30" s="11">
        <f t="shared" ref="AC30" si="242">AC29*$AE29</f>
        <v>20214.875</v>
      </c>
      <c r="AD30" s="11">
        <f t="shared" ref="AD30" si="243">AD29*$AE29</f>
        <v>20214.875</v>
      </c>
      <c r="AE30" s="8"/>
    </row>
    <row r="31" spans="1:31" x14ac:dyDescent="0.3">
      <c r="A31" s="4">
        <v>4</v>
      </c>
      <c r="B31" s="4">
        <v>3</v>
      </c>
      <c r="C31" s="4" t="s">
        <v>14</v>
      </c>
      <c r="D31" s="12">
        <v>0</v>
      </c>
      <c r="E31" s="12">
        <v>0</v>
      </c>
      <c r="F31" s="12">
        <v>0</v>
      </c>
      <c r="G31" s="12">
        <f>100%/10</f>
        <v>0.1</v>
      </c>
      <c r="H31" s="12">
        <f t="shared" ref="H31:P31" si="244">100%/10</f>
        <v>0.1</v>
      </c>
      <c r="I31" s="12">
        <f t="shared" si="244"/>
        <v>0.1</v>
      </c>
      <c r="J31" s="12">
        <f t="shared" si="244"/>
        <v>0.1</v>
      </c>
      <c r="K31" s="12">
        <f t="shared" si="244"/>
        <v>0.1</v>
      </c>
      <c r="L31" s="12">
        <f t="shared" si="244"/>
        <v>0.1</v>
      </c>
      <c r="M31" s="12">
        <f t="shared" si="244"/>
        <v>0.1</v>
      </c>
      <c r="N31" s="12">
        <f t="shared" si="244"/>
        <v>0.1</v>
      </c>
      <c r="O31" s="12">
        <f t="shared" si="244"/>
        <v>0.1</v>
      </c>
      <c r="P31" s="12">
        <f t="shared" si="244"/>
        <v>0.1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8">
        <v>2074681.8400000005</v>
      </c>
    </row>
    <row r="32" spans="1:31" x14ac:dyDescent="0.3">
      <c r="A32" s="4"/>
      <c r="B32" s="4"/>
      <c r="C32" s="4"/>
      <c r="D32" s="11">
        <f t="shared" ref="D32:D42" si="245">D31*$AE31</f>
        <v>0</v>
      </c>
      <c r="E32" s="11">
        <f t="shared" ref="E32:E42" si="246">E31*$AE31</f>
        <v>0</v>
      </c>
      <c r="F32" s="11">
        <f t="shared" ref="F32:F42" si="247">F31*$AE31</f>
        <v>0</v>
      </c>
      <c r="G32" s="11">
        <f t="shared" ref="G32" si="248">G31*$AE31</f>
        <v>207468.18400000007</v>
      </c>
      <c r="H32" s="11">
        <f t="shared" ref="H32" si="249">H31*$AE31</f>
        <v>207468.18400000007</v>
      </c>
      <c r="I32" s="11">
        <f t="shared" ref="I32" si="250">I31*$AE31</f>
        <v>207468.18400000007</v>
      </c>
      <c r="J32" s="11">
        <f t="shared" ref="J32" si="251">J31*$AE31</f>
        <v>207468.18400000007</v>
      </c>
      <c r="K32" s="11">
        <f t="shared" ref="K32" si="252">K31*$AE31</f>
        <v>207468.18400000007</v>
      </c>
      <c r="L32" s="11">
        <f t="shared" ref="L32" si="253">L31*$AE31</f>
        <v>207468.18400000007</v>
      </c>
      <c r="M32" s="11">
        <f t="shared" ref="M32" si="254">M31*$AE31</f>
        <v>207468.18400000007</v>
      </c>
      <c r="N32" s="11">
        <f t="shared" ref="N32" si="255">N31*$AE31</f>
        <v>207468.18400000007</v>
      </c>
      <c r="O32" s="11">
        <f t="shared" ref="O32" si="256">O31*$AE31</f>
        <v>207468.18400000007</v>
      </c>
      <c r="P32" s="11">
        <f t="shared" ref="P32" si="257">P31*$AE31</f>
        <v>207468.18400000007</v>
      </c>
      <c r="Q32" s="11">
        <f t="shared" ref="Q32" si="258">Q31*$AE31</f>
        <v>0</v>
      </c>
      <c r="R32" s="11">
        <f t="shared" ref="R32" si="259">R31*$AE31</f>
        <v>0</v>
      </c>
      <c r="S32" s="11">
        <f t="shared" ref="S32" si="260">S31*$AE31</f>
        <v>0</v>
      </c>
      <c r="T32" s="11">
        <f t="shared" ref="T32" si="261">T31*$AE31</f>
        <v>0</v>
      </c>
      <c r="U32" s="11">
        <f t="shared" ref="U32" si="262">U31*$AE31</f>
        <v>0</v>
      </c>
      <c r="V32" s="11">
        <f t="shared" ref="V32" si="263">V31*$AE31</f>
        <v>0</v>
      </c>
      <c r="W32" s="11">
        <f t="shared" ref="W32" si="264">W31*$AE31</f>
        <v>0</v>
      </c>
      <c r="X32" s="11">
        <f t="shared" ref="X32" si="265">X31*$AE31</f>
        <v>0</v>
      </c>
      <c r="Y32" s="11">
        <f t="shared" ref="Y32" si="266">Y31*$AE31</f>
        <v>0</v>
      </c>
      <c r="Z32" s="11">
        <f t="shared" ref="Z32" si="267">Z31*$AE31</f>
        <v>0</v>
      </c>
      <c r="AA32" s="11">
        <f t="shared" ref="AA32" si="268">AA31*$AE31</f>
        <v>0</v>
      </c>
      <c r="AB32" s="11">
        <f t="shared" ref="AB32" si="269">AB31*$AE31</f>
        <v>0</v>
      </c>
      <c r="AC32" s="11">
        <f t="shared" ref="AC32" si="270">AC31*$AE31</f>
        <v>0</v>
      </c>
      <c r="AD32" s="11">
        <f t="shared" ref="AD32" si="271">AD31*$AE31</f>
        <v>0</v>
      </c>
      <c r="AE32" s="8"/>
    </row>
    <row r="33" spans="1:31" x14ac:dyDescent="0.3">
      <c r="A33" s="4">
        <v>4</v>
      </c>
      <c r="B33" s="4">
        <v>4</v>
      </c>
      <c r="C33" s="4" t="s">
        <v>15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0.1</v>
      </c>
      <c r="T33" s="12">
        <v>0.1</v>
      </c>
      <c r="U33" s="12">
        <v>0.1</v>
      </c>
      <c r="V33" s="12">
        <v>0.1</v>
      </c>
      <c r="W33" s="12">
        <v>0.1</v>
      </c>
      <c r="X33" s="12">
        <v>0.1</v>
      </c>
      <c r="Y33" s="12">
        <v>0.1</v>
      </c>
      <c r="Z33" s="12">
        <v>0.1</v>
      </c>
      <c r="AA33" s="12">
        <v>0.1</v>
      </c>
      <c r="AB33" s="12">
        <v>0.1</v>
      </c>
      <c r="AC33" s="12">
        <v>0</v>
      </c>
      <c r="AD33" s="12">
        <v>0</v>
      </c>
      <c r="AE33" s="8">
        <v>2033700.23</v>
      </c>
    </row>
    <row r="34" spans="1:31" x14ac:dyDescent="0.3">
      <c r="A34" s="4"/>
      <c r="B34" s="4"/>
      <c r="C34" s="4"/>
      <c r="D34" s="11">
        <f t="shared" ref="D34" si="272">D33*$AE33</f>
        <v>0</v>
      </c>
      <c r="E34" s="11">
        <f t="shared" ref="E34" si="273">E33*$AE33</f>
        <v>0</v>
      </c>
      <c r="F34" s="11">
        <f t="shared" ref="F34" si="274">F33*$AE33</f>
        <v>0</v>
      </c>
      <c r="G34" s="11">
        <f t="shared" ref="G34" si="275">G33*$AE33</f>
        <v>0</v>
      </c>
      <c r="H34" s="11">
        <f t="shared" ref="H34" si="276">H33*$AE33</f>
        <v>0</v>
      </c>
      <c r="I34" s="11">
        <f t="shared" ref="I34" si="277">I33*$AE33</f>
        <v>0</v>
      </c>
      <c r="J34" s="11">
        <f t="shared" ref="J34" si="278">J33*$AE33</f>
        <v>0</v>
      </c>
      <c r="K34" s="11">
        <f t="shared" ref="K34" si="279">K33*$AE33</f>
        <v>0</v>
      </c>
      <c r="L34" s="11">
        <f t="shared" ref="L34" si="280">L33*$AE33</f>
        <v>0</v>
      </c>
      <c r="M34" s="11">
        <f t="shared" ref="M34" si="281">M33*$AE33</f>
        <v>0</v>
      </c>
      <c r="N34" s="11">
        <f t="shared" ref="N34" si="282">N33*$AE33</f>
        <v>0</v>
      </c>
      <c r="O34" s="11">
        <f t="shared" ref="O34" si="283">O33*$AE33</f>
        <v>0</v>
      </c>
      <c r="P34" s="11">
        <f t="shared" ref="P34" si="284">P33*$AE33</f>
        <v>0</v>
      </c>
      <c r="Q34" s="11">
        <f t="shared" ref="Q34" si="285">Q33*$AE33</f>
        <v>0</v>
      </c>
      <c r="R34" s="11">
        <f t="shared" ref="R34" si="286">R33*$AE33</f>
        <v>0</v>
      </c>
      <c r="S34" s="11">
        <f t="shared" ref="S34" si="287">S33*$AE33</f>
        <v>203370.02300000002</v>
      </c>
      <c r="T34" s="11">
        <f t="shared" ref="T34" si="288">T33*$AE33</f>
        <v>203370.02300000002</v>
      </c>
      <c r="U34" s="11">
        <f t="shared" ref="U34" si="289">U33*$AE33</f>
        <v>203370.02300000002</v>
      </c>
      <c r="V34" s="11">
        <f t="shared" ref="V34" si="290">V33*$AE33</f>
        <v>203370.02300000002</v>
      </c>
      <c r="W34" s="11">
        <f t="shared" ref="W34" si="291">W33*$AE33</f>
        <v>203370.02300000002</v>
      </c>
      <c r="X34" s="11">
        <f t="shared" ref="X34" si="292">X33*$AE33</f>
        <v>203370.02300000002</v>
      </c>
      <c r="Y34" s="11">
        <f t="shared" ref="Y34" si="293">Y33*$AE33</f>
        <v>203370.02300000002</v>
      </c>
      <c r="Z34" s="11">
        <f t="shared" ref="Z34" si="294">Z33*$AE33</f>
        <v>203370.02300000002</v>
      </c>
      <c r="AA34" s="11">
        <f t="shared" ref="AA34" si="295">AA33*$AE33</f>
        <v>203370.02300000002</v>
      </c>
      <c r="AB34" s="11">
        <f t="shared" ref="AB34" si="296">AB33*$AE33</f>
        <v>203370.02300000002</v>
      </c>
      <c r="AC34" s="11">
        <f t="shared" ref="AC34" si="297">AC33*$AE33</f>
        <v>0</v>
      </c>
      <c r="AD34" s="11">
        <f t="shared" ref="AD34" si="298">AD33*$AE33</f>
        <v>0</v>
      </c>
      <c r="AE34" s="8"/>
    </row>
    <row r="35" spans="1:31" x14ac:dyDescent="0.3">
      <c r="A35" s="4">
        <v>4</v>
      </c>
      <c r="B35" s="4">
        <v>5</v>
      </c>
      <c r="C35" s="4" t="s">
        <v>16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0.5</v>
      </c>
      <c r="R35" s="12">
        <v>0.5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8">
        <v>807231.22829999996</v>
      </c>
    </row>
    <row r="36" spans="1:31" x14ac:dyDescent="0.3">
      <c r="A36" s="4"/>
      <c r="B36" s="4"/>
      <c r="C36" s="4"/>
      <c r="D36" s="11">
        <f t="shared" ref="D36:D42" si="299">D35*$AE35</f>
        <v>0</v>
      </c>
      <c r="E36" s="11">
        <f t="shared" ref="E36:E42" si="300">E35*$AE35</f>
        <v>0</v>
      </c>
      <c r="F36" s="11">
        <f t="shared" ref="F36:F42" si="301">F35*$AE35</f>
        <v>0</v>
      </c>
      <c r="G36" s="11">
        <f t="shared" ref="G36" si="302">G35*$AE35</f>
        <v>0</v>
      </c>
      <c r="H36" s="11">
        <f t="shared" ref="H36" si="303">H35*$AE35</f>
        <v>0</v>
      </c>
      <c r="I36" s="11">
        <f t="shared" ref="I36" si="304">I35*$AE35</f>
        <v>0</v>
      </c>
      <c r="J36" s="11">
        <f t="shared" ref="J36" si="305">J35*$AE35</f>
        <v>0</v>
      </c>
      <c r="K36" s="11">
        <f t="shared" ref="K36" si="306">K35*$AE35</f>
        <v>0</v>
      </c>
      <c r="L36" s="11">
        <f t="shared" ref="L36" si="307">L35*$AE35</f>
        <v>0</v>
      </c>
      <c r="M36" s="11">
        <f t="shared" ref="M36" si="308">M35*$AE35</f>
        <v>0</v>
      </c>
      <c r="N36" s="11">
        <f t="shared" ref="N36" si="309">N35*$AE35</f>
        <v>0</v>
      </c>
      <c r="O36" s="11">
        <f t="shared" ref="O36" si="310">O35*$AE35</f>
        <v>0</v>
      </c>
      <c r="P36" s="11">
        <f t="shared" ref="P36" si="311">P35*$AE35</f>
        <v>0</v>
      </c>
      <c r="Q36" s="11">
        <f t="shared" ref="Q36" si="312">Q35*$AE35</f>
        <v>403615.61414999998</v>
      </c>
      <c r="R36" s="11">
        <f t="shared" ref="R36" si="313">R35*$AE35</f>
        <v>403615.61414999998</v>
      </c>
      <c r="S36" s="11">
        <f t="shared" ref="S36" si="314">S35*$AE35</f>
        <v>0</v>
      </c>
      <c r="T36" s="11">
        <f t="shared" ref="T36" si="315">T35*$AE35</f>
        <v>0</v>
      </c>
      <c r="U36" s="11">
        <f t="shared" ref="U36" si="316">U35*$AE35</f>
        <v>0</v>
      </c>
      <c r="V36" s="11">
        <f t="shared" ref="V36" si="317">V35*$AE35</f>
        <v>0</v>
      </c>
      <c r="W36" s="11">
        <f t="shared" ref="W36" si="318">W35*$AE35</f>
        <v>0</v>
      </c>
      <c r="X36" s="11">
        <f t="shared" ref="X36" si="319">X35*$AE35</f>
        <v>0</v>
      </c>
      <c r="Y36" s="11">
        <f t="shared" ref="Y36" si="320">Y35*$AE35</f>
        <v>0</v>
      </c>
      <c r="Z36" s="11">
        <f t="shared" ref="Z36" si="321">Z35*$AE35</f>
        <v>0</v>
      </c>
      <c r="AA36" s="11">
        <f t="shared" ref="AA36" si="322">AA35*$AE35</f>
        <v>0</v>
      </c>
      <c r="AB36" s="11">
        <f t="shared" ref="AB36" si="323">AB35*$AE35</f>
        <v>0</v>
      </c>
      <c r="AC36" s="11">
        <f t="shared" ref="AC36" si="324">AC35*$AE35</f>
        <v>0</v>
      </c>
      <c r="AD36" s="11">
        <f t="shared" ref="AD36" si="325">AD35*$AE35</f>
        <v>0</v>
      </c>
      <c r="AE36" s="8"/>
    </row>
    <row r="37" spans="1:31" x14ac:dyDescent="0.3">
      <c r="A37" s="4">
        <v>4</v>
      </c>
      <c r="B37" s="4">
        <v>6</v>
      </c>
      <c r="C37" s="4" t="s">
        <v>17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0.5</v>
      </c>
      <c r="R37" s="12">
        <v>0.5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8">
        <v>738358.66560000007</v>
      </c>
    </row>
    <row r="38" spans="1:31" x14ac:dyDescent="0.3">
      <c r="A38" s="4"/>
      <c r="B38" s="4"/>
      <c r="C38" s="4"/>
      <c r="D38" s="11">
        <f t="shared" ref="D38" si="326">D37*$AE37</f>
        <v>0</v>
      </c>
      <c r="E38" s="11">
        <f t="shared" ref="E38" si="327">E37*$AE37</f>
        <v>0</v>
      </c>
      <c r="F38" s="11">
        <f t="shared" ref="F38" si="328">F37*$AE37</f>
        <v>0</v>
      </c>
      <c r="G38" s="11">
        <f t="shared" ref="G38" si="329">G37*$AE37</f>
        <v>0</v>
      </c>
      <c r="H38" s="11">
        <f t="shared" ref="H38" si="330">H37*$AE37</f>
        <v>0</v>
      </c>
      <c r="I38" s="11">
        <f t="shared" ref="I38" si="331">I37*$AE37</f>
        <v>0</v>
      </c>
      <c r="J38" s="11">
        <f t="shared" ref="J38" si="332">J37*$AE37</f>
        <v>0</v>
      </c>
      <c r="K38" s="11">
        <f t="shared" ref="K38" si="333">K37*$AE37</f>
        <v>0</v>
      </c>
      <c r="L38" s="11">
        <f t="shared" ref="L38" si="334">L37*$AE37</f>
        <v>0</v>
      </c>
      <c r="M38" s="11">
        <f t="shared" ref="M38" si="335">M37*$AE37</f>
        <v>0</v>
      </c>
      <c r="N38" s="11">
        <f t="shared" ref="N38" si="336">N37*$AE37</f>
        <v>0</v>
      </c>
      <c r="O38" s="11">
        <f t="shared" ref="O38" si="337">O37*$AE37</f>
        <v>0</v>
      </c>
      <c r="P38" s="11">
        <f t="shared" ref="P38" si="338">P37*$AE37</f>
        <v>0</v>
      </c>
      <c r="Q38" s="11">
        <f t="shared" ref="Q38" si="339">Q37*$AE37</f>
        <v>369179.33280000003</v>
      </c>
      <c r="R38" s="11">
        <f t="shared" ref="R38" si="340">R37*$AE37</f>
        <v>369179.33280000003</v>
      </c>
      <c r="S38" s="11">
        <f t="shared" ref="S38" si="341">S37*$AE37</f>
        <v>0</v>
      </c>
      <c r="T38" s="11">
        <f t="shared" ref="T38" si="342">T37*$AE37</f>
        <v>0</v>
      </c>
      <c r="U38" s="11">
        <f t="shared" ref="U38" si="343">U37*$AE37</f>
        <v>0</v>
      </c>
      <c r="V38" s="11">
        <f t="shared" ref="V38" si="344">V37*$AE37</f>
        <v>0</v>
      </c>
      <c r="W38" s="11">
        <f t="shared" ref="W38" si="345">W37*$AE37</f>
        <v>0</v>
      </c>
      <c r="X38" s="11">
        <f t="shared" ref="X38" si="346">X37*$AE37</f>
        <v>0</v>
      </c>
      <c r="Y38" s="11">
        <f t="shared" ref="Y38" si="347">Y37*$AE37</f>
        <v>0</v>
      </c>
      <c r="Z38" s="11">
        <f t="shared" ref="Z38" si="348">Z37*$AE37</f>
        <v>0</v>
      </c>
      <c r="AA38" s="11">
        <f t="shared" ref="AA38" si="349">AA37*$AE37</f>
        <v>0</v>
      </c>
      <c r="AB38" s="11">
        <f t="shared" ref="AB38" si="350">AB37*$AE37</f>
        <v>0</v>
      </c>
      <c r="AC38" s="11">
        <f t="shared" ref="AC38" si="351">AC37*$AE37</f>
        <v>0</v>
      </c>
      <c r="AD38" s="11">
        <f t="shared" ref="AD38" si="352">AD37*$AE37</f>
        <v>0</v>
      </c>
      <c r="AE38" s="8"/>
    </row>
    <row r="39" spans="1:31" x14ac:dyDescent="0.3">
      <c r="A39" s="4">
        <v>4</v>
      </c>
      <c r="B39" s="4">
        <v>7</v>
      </c>
      <c r="C39" s="4" t="s">
        <v>18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0.5</v>
      </c>
      <c r="AD39" s="12">
        <v>0.5</v>
      </c>
      <c r="AE39" s="8">
        <v>629433.97620000003</v>
      </c>
    </row>
    <row r="40" spans="1:31" x14ac:dyDescent="0.3">
      <c r="A40" s="4"/>
      <c r="B40" s="4"/>
      <c r="C40" s="4"/>
      <c r="D40" s="11">
        <f t="shared" ref="D40" si="353">D39*$AE39</f>
        <v>0</v>
      </c>
      <c r="E40" s="11">
        <f t="shared" ref="E40" si="354">E39*$AE39</f>
        <v>0</v>
      </c>
      <c r="F40" s="11">
        <f t="shared" ref="F40" si="355">F39*$AE39</f>
        <v>0</v>
      </c>
      <c r="G40" s="11">
        <f t="shared" ref="G40" si="356">G39*$AE39</f>
        <v>0</v>
      </c>
      <c r="H40" s="11">
        <f t="shared" ref="H40" si="357">H39*$AE39</f>
        <v>0</v>
      </c>
      <c r="I40" s="11">
        <f t="shared" ref="I40" si="358">I39*$AE39</f>
        <v>0</v>
      </c>
      <c r="J40" s="11">
        <f t="shared" ref="J40" si="359">J39*$AE39</f>
        <v>0</v>
      </c>
      <c r="K40" s="11">
        <f t="shared" ref="K40" si="360">K39*$AE39</f>
        <v>0</v>
      </c>
      <c r="L40" s="11">
        <f t="shared" ref="L40" si="361">L39*$AE39</f>
        <v>0</v>
      </c>
      <c r="M40" s="11">
        <f t="shared" ref="M40" si="362">M39*$AE39</f>
        <v>0</v>
      </c>
      <c r="N40" s="11">
        <f t="shared" ref="N40" si="363">N39*$AE39</f>
        <v>0</v>
      </c>
      <c r="O40" s="11">
        <f t="shared" ref="O40" si="364">O39*$AE39</f>
        <v>0</v>
      </c>
      <c r="P40" s="11">
        <f t="shared" ref="P40" si="365">P39*$AE39</f>
        <v>0</v>
      </c>
      <c r="Q40" s="11">
        <f t="shared" ref="Q40" si="366">Q39*$AE39</f>
        <v>0</v>
      </c>
      <c r="R40" s="11">
        <f t="shared" ref="R40" si="367">R39*$AE39</f>
        <v>0</v>
      </c>
      <c r="S40" s="11">
        <f t="shared" ref="S40" si="368">S39*$AE39</f>
        <v>0</v>
      </c>
      <c r="T40" s="11">
        <f t="shared" ref="T40" si="369">T39*$AE39</f>
        <v>0</v>
      </c>
      <c r="U40" s="11">
        <f t="shared" ref="U40" si="370">U39*$AE39</f>
        <v>0</v>
      </c>
      <c r="V40" s="11">
        <f t="shared" ref="V40" si="371">V39*$AE39</f>
        <v>0</v>
      </c>
      <c r="W40" s="11">
        <f t="shared" ref="W40" si="372">W39*$AE39</f>
        <v>0</v>
      </c>
      <c r="X40" s="11">
        <f t="shared" ref="X40" si="373">X39*$AE39</f>
        <v>0</v>
      </c>
      <c r="Y40" s="11">
        <f t="shared" ref="Y40" si="374">Y39*$AE39</f>
        <v>0</v>
      </c>
      <c r="Z40" s="11">
        <f t="shared" ref="Z40" si="375">Z39*$AE39</f>
        <v>0</v>
      </c>
      <c r="AA40" s="11">
        <f t="shared" ref="AA40" si="376">AA39*$AE39</f>
        <v>0</v>
      </c>
      <c r="AB40" s="11">
        <f t="shared" ref="AB40" si="377">AB39*$AE39</f>
        <v>0</v>
      </c>
      <c r="AC40" s="11">
        <f t="shared" ref="AC40" si="378">AC39*$AE39</f>
        <v>314716.98810000002</v>
      </c>
      <c r="AD40" s="11">
        <f t="shared" ref="AD40" si="379">AD39*$AE39</f>
        <v>314716.98810000002</v>
      </c>
      <c r="AE40" s="8"/>
    </row>
    <row r="41" spans="1:31" x14ac:dyDescent="0.3">
      <c r="A41" s="4">
        <v>4</v>
      </c>
      <c r="B41" s="4">
        <v>8</v>
      </c>
      <c r="C41" s="4" t="s">
        <v>19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0.5</v>
      </c>
      <c r="AD41" s="12">
        <v>0.5</v>
      </c>
      <c r="AE41" s="8">
        <v>130539.6805</v>
      </c>
    </row>
    <row r="42" spans="1:31" x14ac:dyDescent="0.3">
      <c r="A42" s="4"/>
      <c r="B42" s="4"/>
      <c r="C42" s="4"/>
      <c r="D42" s="11">
        <f t="shared" ref="D42" si="380">D41*$AE41</f>
        <v>0</v>
      </c>
      <c r="E42" s="11">
        <f t="shared" ref="E42" si="381">E41*$AE41</f>
        <v>0</v>
      </c>
      <c r="F42" s="11">
        <f t="shared" ref="F42" si="382">F41*$AE41</f>
        <v>0</v>
      </c>
      <c r="G42" s="11">
        <f t="shared" ref="G42" si="383">G41*$AE41</f>
        <v>0</v>
      </c>
      <c r="H42" s="11">
        <f t="shared" ref="H42" si="384">H41*$AE41</f>
        <v>0</v>
      </c>
      <c r="I42" s="11">
        <f t="shared" ref="I42" si="385">I41*$AE41</f>
        <v>0</v>
      </c>
      <c r="J42" s="11">
        <f t="shared" ref="J42" si="386">J41*$AE41</f>
        <v>0</v>
      </c>
      <c r="K42" s="11">
        <f t="shared" ref="K42" si="387">K41*$AE41</f>
        <v>0</v>
      </c>
      <c r="L42" s="11">
        <f t="shared" ref="L42" si="388">L41*$AE41</f>
        <v>0</v>
      </c>
      <c r="M42" s="11">
        <f t="shared" ref="M42" si="389">M41*$AE41</f>
        <v>0</v>
      </c>
      <c r="N42" s="11">
        <f t="shared" ref="N42" si="390">N41*$AE41</f>
        <v>0</v>
      </c>
      <c r="O42" s="11">
        <f t="shared" ref="O42" si="391">O41*$AE41</f>
        <v>0</v>
      </c>
      <c r="P42" s="11">
        <f t="shared" ref="P42" si="392">P41*$AE41</f>
        <v>0</v>
      </c>
      <c r="Q42" s="11">
        <f t="shared" ref="Q42" si="393">Q41*$AE41</f>
        <v>0</v>
      </c>
      <c r="R42" s="11">
        <f t="shared" ref="R42" si="394">R41*$AE41</f>
        <v>0</v>
      </c>
      <c r="S42" s="11">
        <f t="shared" ref="S42" si="395">S41*$AE41</f>
        <v>0</v>
      </c>
      <c r="T42" s="11">
        <f t="shared" ref="T42" si="396">T41*$AE41</f>
        <v>0</v>
      </c>
      <c r="U42" s="11">
        <f t="shared" ref="U42" si="397">U41*$AE41</f>
        <v>0</v>
      </c>
      <c r="V42" s="11">
        <f t="shared" ref="V42" si="398">V41*$AE41</f>
        <v>0</v>
      </c>
      <c r="W42" s="11">
        <f t="shared" ref="W42" si="399">W41*$AE41</f>
        <v>0</v>
      </c>
      <c r="X42" s="11">
        <f t="shared" ref="X42" si="400">X41*$AE41</f>
        <v>0</v>
      </c>
      <c r="Y42" s="11">
        <f t="shared" ref="Y42" si="401">Y41*$AE41</f>
        <v>0</v>
      </c>
      <c r="Z42" s="11">
        <f t="shared" ref="Z42" si="402">Z41*$AE41</f>
        <v>0</v>
      </c>
      <c r="AA42" s="11">
        <f t="shared" ref="AA42" si="403">AA41*$AE41</f>
        <v>0</v>
      </c>
      <c r="AB42" s="11">
        <f t="shared" ref="AB42" si="404">AB41*$AE41</f>
        <v>0</v>
      </c>
      <c r="AC42" s="11">
        <f t="shared" ref="AC42" si="405">AC41*$AE41</f>
        <v>65269.840250000001</v>
      </c>
      <c r="AD42" s="11">
        <f t="shared" ref="AD42" si="406">AD41*$AE41</f>
        <v>65269.840250000001</v>
      </c>
      <c r="AE42" s="8"/>
    </row>
    <row r="43" spans="1:31" s="16" customFormat="1" x14ac:dyDescent="0.3">
      <c r="A43" s="14"/>
      <c r="B43" s="14"/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3"/>
    </row>
    <row r="44" spans="1:31" x14ac:dyDescent="0.3">
      <c r="A44" s="4"/>
      <c r="B44" s="4"/>
      <c r="C44" s="4" t="s">
        <v>50</v>
      </c>
      <c r="D44" s="12">
        <f>D45/SUM($AE$11:$AE$41)</f>
        <v>0</v>
      </c>
      <c r="E44" s="12">
        <f t="shared" ref="E44:AD44" si="407">E45/SUM($AE$11:$AE$41)</f>
        <v>4.1136365436088892E-3</v>
      </c>
      <c r="F44" s="12">
        <f t="shared" si="407"/>
        <v>6.1704548154133338E-3</v>
      </c>
      <c r="G44" s="12">
        <f t="shared" si="407"/>
        <v>5.9411409353409182E-2</v>
      </c>
      <c r="H44" s="12">
        <f t="shared" si="407"/>
        <v>4.5840813136820084E-2</v>
      </c>
      <c r="I44" s="12">
        <f t="shared" si="407"/>
        <v>4.5840813136820084E-2</v>
      </c>
      <c r="J44" s="12">
        <f t="shared" si="407"/>
        <v>3.6839251445442672E-2</v>
      </c>
      <c r="K44" s="12">
        <f t="shared" si="407"/>
        <v>3.6839251445442672E-2</v>
      </c>
      <c r="L44" s="12">
        <f t="shared" si="407"/>
        <v>3.6839251445442672E-2</v>
      </c>
      <c r="M44" s="12">
        <f t="shared" si="407"/>
        <v>3.6839251445442672E-2</v>
      </c>
      <c r="N44" s="12">
        <f t="shared" si="407"/>
        <v>3.6839251445442672E-2</v>
      </c>
      <c r="O44" s="12">
        <f t="shared" si="407"/>
        <v>3.6839251445442672E-2</v>
      </c>
      <c r="P44" s="12">
        <f t="shared" si="407"/>
        <v>3.6839251445442672E-2</v>
      </c>
      <c r="Q44" s="12">
        <f t="shared" si="407"/>
        <v>6.2451022713628124E-2</v>
      </c>
      <c r="R44" s="12">
        <f t="shared" si="407"/>
        <v>6.2451022713628124E-2</v>
      </c>
      <c r="S44" s="12">
        <f t="shared" si="407"/>
        <v>3.66535868545705E-2</v>
      </c>
      <c r="T44" s="12">
        <f t="shared" si="407"/>
        <v>3.66535868545705E-2</v>
      </c>
      <c r="U44" s="12">
        <f t="shared" si="407"/>
        <v>3.66535868545705E-2</v>
      </c>
      <c r="V44" s="12">
        <f t="shared" si="407"/>
        <v>3.66535868545705E-2</v>
      </c>
      <c r="W44" s="12">
        <f t="shared" si="407"/>
        <v>3.66535868545705E-2</v>
      </c>
      <c r="X44" s="12">
        <f t="shared" si="407"/>
        <v>3.66535868545705E-2</v>
      </c>
      <c r="Y44" s="12">
        <f t="shared" si="407"/>
        <v>3.66535868545705E-2</v>
      </c>
      <c r="Z44" s="12">
        <f t="shared" si="407"/>
        <v>3.66535868545705E-2</v>
      </c>
      <c r="AA44" s="12">
        <f t="shared" si="407"/>
        <v>3.66535868545705E-2</v>
      </c>
      <c r="AB44" s="12">
        <f t="shared" si="407"/>
        <v>3.66535868545705E-2</v>
      </c>
      <c r="AC44" s="12">
        <f t="shared" si="407"/>
        <v>4.4655099461434131E-2</v>
      </c>
      <c r="AD44" s="12">
        <f t="shared" si="407"/>
        <v>4.4655099461434131E-2</v>
      </c>
      <c r="AE44" s="18">
        <f>SUM(D44:AD44)</f>
        <v>1</v>
      </c>
    </row>
    <row r="45" spans="1:31" x14ac:dyDescent="0.3">
      <c r="A45" s="4"/>
      <c r="B45" s="4"/>
      <c r="C45" s="4"/>
      <c r="D45" s="11">
        <f>SUM(D12,D14,D16,D18,D20,D22,D24,D26,D28,D30,D32,D34,D36,D38,D40,D42)</f>
        <v>0</v>
      </c>
      <c r="E45" s="11">
        <f t="shared" ref="E45:AD45" si="408">SUM(E12,E14,E16,E18,E20,E22,E24,E26,E28,E30,E32,E34,E36,E38,E40,E42)</f>
        <v>90800</v>
      </c>
      <c r="F45" s="11">
        <f t="shared" si="408"/>
        <v>136200</v>
      </c>
      <c r="G45" s="11">
        <f t="shared" si="408"/>
        <v>1311383.7141666666</v>
      </c>
      <c r="H45" s="11">
        <f t="shared" si="408"/>
        <v>1011840.9316666664</v>
      </c>
      <c r="I45" s="11">
        <f t="shared" si="408"/>
        <v>1011840.9316666664</v>
      </c>
      <c r="J45" s="11">
        <f t="shared" si="408"/>
        <v>813150.11566666653</v>
      </c>
      <c r="K45" s="11">
        <f t="shared" si="408"/>
        <v>813150.11566666653</v>
      </c>
      <c r="L45" s="11">
        <f t="shared" si="408"/>
        <v>813150.11566666653</v>
      </c>
      <c r="M45" s="11">
        <f t="shared" si="408"/>
        <v>813150.11566666653</v>
      </c>
      <c r="N45" s="11">
        <f t="shared" si="408"/>
        <v>813150.11566666653</v>
      </c>
      <c r="O45" s="11">
        <f t="shared" si="408"/>
        <v>813150.11566666653</v>
      </c>
      <c r="P45" s="11">
        <f t="shared" si="408"/>
        <v>813150.11566666653</v>
      </c>
      <c r="Q45" s="11">
        <f t="shared" si="408"/>
        <v>1378476.8786166664</v>
      </c>
      <c r="R45" s="11">
        <f t="shared" si="408"/>
        <v>1378476.8786166664</v>
      </c>
      <c r="S45" s="11">
        <f t="shared" si="408"/>
        <v>809051.95466666645</v>
      </c>
      <c r="T45" s="11">
        <f t="shared" si="408"/>
        <v>809051.95466666645</v>
      </c>
      <c r="U45" s="11">
        <f t="shared" si="408"/>
        <v>809051.95466666645</v>
      </c>
      <c r="V45" s="11">
        <f t="shared" si="408"/>
        <v>809051.95466666645</v>
      </c>
      <c r="W45" s="11">
        <f t="shared" si="408"/>
        <v>809051.95466666645</v>
      </c>
      <c r="X45" s="11">
        <f t="shared" si="408"/>
        <v>809051.95466666645</v>
      </c>
      <c r="Y45" s="11">
        <f t="shared" si="408"/>
        <v>809051.95466666645</v>
      </c>
      <c r="Z45" s="11">
        <f t="shared" si="408"/>
        <v>809051.95466666645</v>
      </c>
      <c r="AA45" s="11">
        <f t="shared" si="408"/>
        <v>809051.95466666645</v>
      </c>
      <c r="AB45" s="11">
        <f t="shared" si="408"/>
        <v>809051.95466666645</v>
      </c>
      <c r="AC45" s="11">
        <f t="shared" si="408"/>
        <v>985668.76001666638</v>
      </c>
      <c r="AD45" s="11">
        <f t="shared" si="408"/>
        <v>985668.76001666638</v>
      </c>
      <c r="AE45" s="17">
        <f>SUM(D45:AD45)</f>
        <v>22072927.211099997</v>
      </c>
    </row>
  </sheetData>
  <mergeCells count="15">
    <mergeCell ref="E1:I1"/>
    <mergeCell ref="E2:I2"/>
    <mergeCell ref="E3:I3"/>
    <mergeCell ref="E4:I4"/>
    <mergeCell ref="Q1:U1"/>
    <mergeCell ref="Q2:U2"/>
    <mergeCell ref="Q3:U3"/>
    <mergeCell ref="Q4:U4"/>
    <mergeCell ref="AC1:AG1"/>
    <mergeCell ref="AC2:AG2"/>
    <mergeCell ref="AC3:AG3"/>
    <mergeCell ref="AC4:AG4"/>
    <mergeCell ref="A6:O6"/>
    <mergeCell ref="A7:O7"/>
    <mergeCell ref="A8:O8"/>
  </mergeCells>
  <phoneticPr fontId="18" type="noConversion"/>
  <pageMargins left="0.39370078740157483" right="0.39370078740157483" top="0.39370078740157483" bottom="0.39370078740157483" header="0.19685039370078741" footer="0.19685039370078741"/>
  <pageSetup paperSize="9" scale="65" fitToWidth="0" fitToHeight="0" orientation="landscape" r:id="rId1"/>
  <headerFooter>
    <oddFooter>Página &amp;P de &amp;N</oddFooter>
  </headerFooter>
  <ignoredErrors>
    <ignoredError sqref="G15:AE15 D16:AD16 G17:AE2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2aa706-e88a-40a2-a659-7e9b4d0abc93">
      <Terms xmlns="http://schemas.microsoft.com/office/infopath/2007/PartnerControls"/>
    </lcf76f155ced4ddcb4097134ff3c332f>
    <TaxCatchAll xmlns="8f208958-56e5-4962-835a-c19e8122ccd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63A9C9B04DF54B8909A33E98CE2C92" ma:contentTypeVersion="15" ma:contentTypeDescription="Crie um novo documento." ma:contentTypeScope="" ma:versionID="55e89da20e8784df2656a4d9b35d8f4d">
  <xsd:schema xmlns:xsd="http://www.w3.org/2001/XMLSchema" xmlns:xs="http://www.w3.org/2001/XMLSchema" xmlns:p="http://schemas.microsoft.com/office/2006/metadata/properties" xmlns:ns2="3f2aa706-e88a-40a2-a659-7e9b4d0abc93" xmlns:ns3="8f208958-56e5-4962-835a-c19e8122ccd6" xmlns:ns4="493a3e43-9577-4181-8f02-f90a05c3e650" targetNamespace="http://schemas.microsoft.com/office/2006/metadata/properties" ma:root="true" ma:fieldsID="fed560babd667e59374280fd995cb1e7" ns2:_="" ns3:_="" ns4:_="">
    <xsd:import namespace="3f2aa706-e88a-40a2-a659-7e9b4d0abc93"/>
    <xsd:import namespace="8f208958-56e5-4962-835a-c19e8122ccd6"/>
    <xsd:import namespace="493a3e43-9577-4181-8f02-f90a05c3e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aa706-e88a-40a2-a659-7e9b4d0abc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c47a178-1eb3-45cd-b91f-d972dd88b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08958-56e5-4962-835a-c19e8122ccd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6e165d-9049-4150-abf8-1b505dd7f377}" ma:internalName="TaxCatchAll" ma:showField="CatchAllData" ma:web="8f208958-56e5-4962-835a-c19e8122c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a3e43-9577-4181-8f02-f90a05c3e65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97BFEB-68B7-4BF5-9E64-5FAC6D9502CF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purl.org/dc/dcmitype/"/>
    <ds:schemaRef ds:uri="8f208958-56e5-4962-835a-c19e8122c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93a3e43-9577-4181-8f02-f90a05c3e650"/>
    <ds:schemaRef ds:uri="3f2aa706-e88a-40a2-a659-7e9b4d0abc93"/>
  </ds:schemaRefs>
</ds:datastoreItem>
</file>

<file path=customXml/itemProps2.xml><?xml version="1.0" encoding="utf-8"?>
<ds:datastoreItem xmlns:ds="http://schemas.openxmlformats.org/officeDocument/2006/customXml" ds:itemID="{17DE55A2-C1F8-4141-B666-002412321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2aa706-e88a-40a2-a659-7e9b4d0abc93"/>
    <ds:schemaRef ds:uri="8f208958-56e5-4962-835a-c19e8122ccd6"/>
    <ds:schemaRef ds:uri="493a3e43-9577-4181-8f02-f90a05c3e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2373B5-DAF8-4A0A-A904-1EDD02A96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Orçamentária</vt:lpstr>
      <vt:lpstr>'Planilha Orçamentária'!Titulos_de_impressao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Felipe Demuner Magalhães</cp:lastModifiedBy>
  <cp:lastPrinted>2024-10-14T09:48:22Z</cp:lastPrinted>
  <dcterms:created xsi:type="dcterms:W3CDTF">2024-09-09T15:48:38Z</dcterms:created>
  <dcterms:modified xsi:type="dcterms:W3CDTF">2024-10-14T09:49:17Z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0x0101007763A9C9B04DF54B8909A33E98CE2C92</vt:lpwstr>
  </property>
  <property fmtid="{D5CDD505-2E9C-101B-9397-08002B2CF9AE}" pid="3" name="MediaServiceImageTags">
    <vt:lpwstr/>
  </property>
</Properties>
</file>